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60" windowWidth="18195" windowHeight="7005" firstSheet="2" activeTab="10"/>
  </bookViews>
  <sheets>
    <sheet name="Jan-2015" sheetId="4" r:id="rId1"/>
    <sheet name="Fev-2015" sheetId="1" r:id="rId2"/>
    <sheet name="Mar-2015" sheetId="2" r:id="rId3"/>
    <sheet name="Abr-2015" sheetId="3" r:id="rId4"/>
    <sheet name="Mai-2015" sheetId="5" r:id="rId5"/>
    <sheet name="Jun-2015" sheetId="6" r:id="rId6"/>
    <sheet name="Jul-2015" sheetId="7" r:id="rId7"/>
    <sheet name="Ago-2015" sheetId="8" r:id="rId8"/>
    <sheet name="Set-2015" sheetId="9" r:id="rId9"/>
    <sheet name="Out-2015" sheetId="10" r:id="rId10"/>
    <sheet name="Nov-2015" sheetId="11" r:id="rId11"/>
    <sheet name="Dez-2015" sheetId="12" r:id="rId12"/>
  </sheets>
  <calcPr calcId="144525"/>
</workbook>
</file>

<file path=xl/calcChain.xml><?xml version="1.0" encoding="utf-8"?>
<calcChain xmlns="http://schemas.openxmlformats.org/spreadsheetml/2006/main">
  <c r="O89" i="11" l="1"/>
  <c r="E87" i="11"/>
  <c r="E88" i="11" s="1"/>
  <c r="O86" i="11"/>
  <c r="O85" i="11"/>
  <c r="N83" i="11"/>
  <c r="N81" i="11"/>
  <c r="O75" i="11"/>
  <c r="O74" i="11"/>
  <c r="N72" i="11"/>
  <c r="N71" i="11"/>
  <c r="N70" i="11"/>
  <c r="N69" i="11"/>
  <c r="N68" i="11"/>
  <c r="N67" i="11"/>
  <c r="N66" i="11"/>
  <c r="N65" i="11"/>
  <c r="O63" i="11"/>
  <c r="O62" i="11"/>
  <c r="O61" i="11"/>
  <c r="O60" i="11"/>
  <c r="O59" i="11"/>
  <c r="O58" i="11"/>
  <c r="O7" i="11"/>
  <c r="O6" i="11"/>
  <c r="O9" i="12" l="1"/>
  <c r="M27" i="10"/>
  <c r="O24" i="10"/>
  <c r="O23" i="10"/>
  <c r="P101" i="9" l="1"/>
  <c r="O101" i="9"/>
  <c r="E101" i="9"/>
  <c r="O94" i="9"/>
  <c r="I89" i="9"/>
  <c r="O88" i="9"/>
  <c r="O81" i="9"/>
  <c r="O79" i="9"/>
  <c r="O78" i="9"/>
  <c r="O76" i="9"/>
  <c r="P37" i="9"/>
  <c r="P34" i="9"/>
  <c r="O34" i="9"/>
  <c r="M34" i="9"/>
  <c r="A30" i="9"/>
  <c r="A31" i="9" s="1"/>
  <c r="N20" i="9"/>
  <c r="N21" i="9" s="1"/>
  <c r="N22" i="9" s="1"/>
  <c r="N23" i="9" s="1"/>
  <c r="N24" i="9" s="1"/>
  <c r="N25" i="9" s="1"/>
  <c r="N26" i="9" s="1"/>
  <c r="N19" i="9"/>
  <c r="C38" i="7" l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H53" i="7"/>
  <c r="H54" i="7" s="1"/>
  <c r="H52" i="7"/>
  <c r="C7" i="7"/>
  <c r="C8" i="7" s="1"/>
  <c r="N10" i="7"/>
  <c r="J10" i="7"/>
</calcChain>
</file>

<file path=xl/sharedStrings.xml><?xml version="1.0" encoding="utf-8"?>
<sst xmlns="http://schemas.openxmlformats.org/spreadsheetml/2006/main" count="6130" uniqueCount="2106">
  <si>
    <t>Nome</t>
  </si>
  <si>
    <t>Matrícula</t>
  </si>
  <si>
    <t>Trecho Principal</t>
  </si>
  <si>
    <t>Data</t>
  </si>
  <si>
    <t>Ida</t>
  </si>
  <si>
    <t>Volta</t>
  </si>
  <si>
    <t>Valor Total da Passagem</t>
  </si>
  <si>
    <t>Diárias</t>
  </si>
  <si>
    <t>Qte.</t>
  </si>
  <si>
    <t>Valor Total</t>
  </si>
  <si>
    <t>Dentro do Estado</t>
  </si>
  <si>
    <t>Fora do Estado</t>
  </si>
  <si>
    <t>Documentos</t>
  </si>
  <si>
    <t>Nota de Empenho</t>
  </si>
  <si>
    <t>Ordem Bancária</t>
  </si>
  <si>
    <t>Motivo</t>
  </si>
  <si>
    <t>Nº Processo</t>
  </si>
  <si>
    <t>DELANO CARNEIRO DA CUNHA CAMARA</t>
  </si>
  <si>
    <t>ANETE MARQUES DA SILVA</t>
  </si>
  <si>
    <t>ANDRE DE ALMEIDA SOUSA E SILVA</t>
  </si>
  <si>
    <t>ANTONIA MARIA FERREIRA LOPES</t>
  </si>
  <si>
    <t>LAECIO SILVA DE MORAIS</t>
  </si>
  <si>
    <t>MARCELO LIMA FERNADES</t>
  </si>
  <si>
    <t>ADONIAS DE MOURA JUNIOR</t>
  </si>
  <si>
    <t>FLAVIO LIMA VERDE CAVALCANTI</t>
  </si>
  <si>
    <t>ALEX SANDRO LIAL SERTAO</t>
  </si>
  <si>
    <t>FRANCISCO MENDES FERREIRA</t>
  </si>
  <si>
    <t>WALTANIA MARIA NOGUEIRA DE S.LEAL ALVARENGA</t>
  </si>
  <si>
    <t>LUCIANO NUNES SANTOS</t>
  </si>
  <si>
    <t>LILIAN DE ALMEIDA VELOSO NUNES MARTINS</t>
  </si>
  <si>
    <t>JAYLSON FABIANH LOPES CAMPELO</t>
  </si>
  <si>
    <t>JOSE ARAUJO PINHEIRO JUNIOR</t>
  </si>
  <si>
    <t>FRANCISCO DAS CHAGAS CASTRO E SILVA</t>
  </si>
  <si>
    <t>ELBERT SILVA LUZ ALVARENGA</t>
  </si>
  <si>
    <t>VILMAR BARROS MIRANDA</t>
  </si>
  <si>
    <t>HENDERSON VIEIRA SANTOS DE CARVALHO</t>
  </si>
  <si>
    <t>ENRICO RAMOS DE MOURA MAGGI</t>
  </si>
  <si>
    <t>ALDIDES BARROSO DE CASTRO</t>
  </si>
  <si>
    <t>96.503-X</t>
  </si>
  <si>
    <t>96.479-4</t>
  </si>
  <si>
    <t>01.974-7</t>
  </si>
  <si>
    <t>97.671-7</t>
  </si>
  <si>
    <t>97.577-X</t>
  </si>
  <si>
    <t>97.403-X</t>
  </si>
  <si>
    <t>97.048-4</t>
  </si>
  <si>
    <t>02.122-9</t>
  </si>
  <si>
    <t>97.410-2</t>
  </si>
  <si>
    <t>96.961-3</t>
  </si>
  <si>
    <t>86.838-8</t>
  </si>
  <si>
    <t>86.508-7</t>
  </si>
  <si>
    <t>97.666-0</t>
  </si>
  <si>
    <t>96.451-4</t>
  </si>
  <si>
    <t>97.274-6</t>
  </si>
  <si>
    <t>97.136-7</t>
  </si>
  <si>
    <t>87.982-7</t>
  </si>
  <si>
    <t>97.452-8</t>
  </si>
  <si>
    <t>96.604-5</t>
  </si>
  <si>
    <t>97.407-2</t>
  </si>
  <si>
    <t>97.628-8</t>
  </si>
  <si>
    <t>97.570-2</t>
  </si>
  <si>
    <t>-</t>
  </si>
  <si>
    <t>01/02</t>
  </si>
  <si>
    <t>22/02</t>
  </si>
  <si>
    <t>Portaria</t>
  </si>
  <si>
    <t>Deslocamento</t>
  </si>
  <si>
    <t>Demonstrativo de Diárias - Membros, Servidores e Colaboradores</t>
  </si>
  <si>
    <t>SEM MOVIMENTO</t>
  </si>
  <si>
    <t>24/02</t>
  </si>
  <si>
    <t>27/02</t>
  </si>
  <si>
    <t>THE/BSB/THE</t>
  </si>
  <si>
    <t>27/03</t>
  </si>
  <si>
    <t>JOAQUIM KENNEDY NOGUEIRA BARROS</t>
  </si>
  <si>
    <t>JORGE FELIX DOS SANTOS FILHO</t>
  </si>
  <si>
    <t>ALISSON FELIPE DE ARAUJO</t>
  </si>
  <si>
    <t>1.100,00</t>
  </si>
  <si>
    <t>19/03</t>
  </si>
  <si>
    <t>22/03</t>
  </si>
  <si>
    <t>80.687-X</t>
  </si>
  <si>
    <t>THE/GRU/THE</t>
  </si>
  <si>
    <t>21/03</t>
  </si>
  <si>
    <t>97.172-3</t>
  </si>
  <si>
    <t>96.859-5</t>
  </si>
  <si>
    <t>LUCINE DE MOURA SANTOS PEREIRA BATISTA</t>
  </si>
  <si>
    <t>96.461-1</t>
  </si>
  <si>
    <t>28/03</t>
  </si>
  <si>
    <t>20/03</t>
  </si>
  <si>
    <t>ANGELA VILARINHO DA ROCHA SILVA</t>
  </si>
  <si>
    <t>97.059-0</t>
  </si>
  <si>
    <t>RAISSA MARIA REZENDE DE DEUS BARBOSA</t>
  </si>
  <si>
    <t>96.633-9</t>
  </si>
  <si>
    <t>MARTA FERNANDES DE OLIVEIRA COELHO</t>
  </si>
  <si>
    <t>80.056-2</t>
  </si>
  <si>
    <t>TERESA CRISTINA DE JESUS GUIMARAES MOURA</t>
  </si>
  <si>
    <t>THE/FOR/THE</t>
  </si>
  <si>
    <t>THE/PICOS/THE</t>
  </si>
  <si>
    <t>THE/PIRIPIRI/THE</t>
  </si>
  <si>
    <t>97.844-2</t>
  </si>
  <si>
    <t>02.053-2</t>
  </si>
  <si>
    <t>JOAO LUIS CARDOSO FIGUEIREDO JUNIOR</t>
  </si>
  <si>
    <t>PAULO SERGIO CASTELO BRANCO CARVALHO NEVES</t>
  </si>
  <si>
    <t>97.207-0</t>
  </si>
  <si>
    <t>Período de Referência Janeiro/2015</t>
  </si>
  <si>
    <t>OLAVO REBÊLO DE CARVALHO FILHO</t>
  </si>
  <si>
    <t>102/15</t>
  </si>
  <si>
    <t xml:space="preserve"> 429,00</t>
  </si>
  <si>
    <t>2015NE00193</t>
  </si>
  <si>
    <t>2015OB00331</t>
  </si>
  <si>
    <t>PARTICIPAR DAS ATIVIDADES COMEMORATIVAS AOS 192 ANOS DA BATALHA DO JENIPAPO, NA CIDADE DE CAMPO MAIOR, NO DIA 13/03/15</t>
  </si>
  <si>
    <t>TC/003813/2015</t>
  </si>
  <si>
    <t>Período de Referência Março/2015</t>
  </si>
  <si>
    <t>THE/CAMPO MAIOR/THE</t>
  </si>
  <si>
    <t>13/03</t>
  </si>
  <si>
    <t>Período de Referência Fevereiro/2015</t>
  </si>
  <si>
    <t>104/15</t>
  </si>
  <si>
    <t>858,00</t>
  </si>
  <si>
    <t>2015NE00196</t>
  </si>
  <si>
    <t xml:space="preserve"> 2015OB00357</t>
  </si>
  <si>
    <t>PARTICIPAR DO SEMINARIO DE CONTROLADORES SOCIAIS NA CIDADE DE PICOS NO PERÍODO DE 19 A 21/03/15</t>
  </si>
  <si>
    <t>TC/003764/2015</t>
  </si>
  <si>
    <t>2015NE00197</t>
  </si>
  <si>
    <t>2015OB00359</t>
  </si>
  <si>
    <t>ACOMPANHAR CONSELHEIRO PARA PARTICIPAR DO SEMINARIO DE CONTROLADORES SOCIAIS NA CIDADE DE PICOS NO PERÍODO DE 19 A 21/03/15</t>
  </si>
  <si>
    <t>TC/002448/2015</t>
  </si>
  <si>
    <t>106/15</t>
  </si>
  <si>
    <t>THE/RECIFE/THE</t>
  </si>
  <si>
    <t>16/03</t>
  </si>
  <si>
    <t>29/03</t>
  </si>
  <si>
    <t>GERUSA NUNES VILARINHO</t>
  </si>
  <si>
    <t>108/15</t>
  </si>
  <si>
    <t>97.687-3</t>
  </si>
  <si>
    <t>TC/000956/2015</t>
  </si>
  <si>
    <t>PARTICIPAR DO CURSO DE GESTÃO AVANÇADA - APG (AMANA-KEY), NA CIDADE DE COTIA/SP, NO PERÍODO DE 23 A 27/03/15</t>
  </si>
  <si>
    <t>114/15</t>
  </si>
  <si>
    <t>PARTICIPAR DO "XX SEMINARIO   DE FORMACAO DE CONTROLADORES SOCIAIS" NA CIDADE DE  PICOS NOS DIAS  19 A 20/03/2015</t>
  </si>
  <si>
    <t>2</t>
  </si>
  <si>
    <t>2015NE00221</t>
  </si>
  <si>
    <t>2015OB00401</t>
  </si>
  <si>
    <t>TC/003816/2015</t>
  </si>
  <si>
    <t>TC/004402/2015</t>
  </si>
  <si>
    <t>TC/004403/2015</t>
  </si>
  <si>
    <t>TC/004407/2015</t>
  </si>
  <si>
    <t>TC/004457/2015</t>
  </si>
  <si>
    <t>TC/004430/2015</t>
  </si>
  <si>
    <t>ANTONIA MEIRA BRANDAO CARDOSO</t>
  </si>
  <si>
    <t>TC/004532/2015</t>
  </si>
  <si>
    <t>TC/004518/2015</t>
  </si>
  <si>
    <t>ANDREA DE OLIVEIRA PAIVA</t>
  </si>
  <si>
    <t>96.517-X</t>
  </si>
  <si>
    <t>08/03</t>
  </si>
  <si>
    <t>094/15</t>
  </si>
  <si>
    <t>PARTICIPAR DA "I SEMANA CONTÁBIL E FISCAL DE ESTADOS E MUNICÍPIOS - SECOFEM" REALIZADA EM BRASÍLIA, EVENTO ORGANIZADO PELA ESAF, SECRETARIA DO TESOURO NACIONAL - STN E CONSELHO FEDERAL DE CONTABILIDADE - CFC, NA CIDADE DE BRASÍLIA NO PERÍODO DE 09 A 13/03/15.</t>
  </si>
  <si>
    <t>FRANCISCO DAS CHAGAS BRAZ DE OLIVEIRA</t>
  </si>
  <si>
    <t>96.874-9</t>
  </si>
  <si>
    <t>MARIA VALÉRIA SANTOS LEAL</t>
  </si>
  <si>
    <t>ADRIANA RODRIGUES GOMES GUANIERI</t>
  </si>
  <si>
    <t>97.058-1</t>
  </si>
  <si>
    <t>075/15</t>
  </si>
  <si>
    <t>05/03</t>
  </si>
  <si>
    <t>15/03</t>
  </si>
  <si>
    <t>2015NE00028</t>
  </si>
  <si>
    <t>2015OB00004</t>
  </si>
  <si>
    <t>2.640,00</t>
  </si>
  <si>
    <t>PARTICIPAR DA "I SECOFEM" NA  CIDADE DE BRASILIA NO PERÍODO DE 09 A 13/03/15, CONF. REPUBLICACAO PORTARIA TCE  Nº 075 DE 25/02/15</t>
  </si>
  <si>
    <t>TC/002160/2015</t>
  </si>
  <si>
    <t>2015OB00013</t>
  </si>
  <si>
    <t>2015NE00031</t>
  </si>
  <si>
    <t>TC/002398/2015</t>
  </si>
  <si>
    <t>ANNA CLARISSA RODRIGUES DANTAS</t>
  </si>
  <si>
    <t>TC/003922/2015</t>
  </si>
  <si>
    <t>23/03</t>
  </si>
  <si>
    <t>096/15</t>
  </si>
  <si>
    <t>97.528-1</t>
  </si>
  <si>
    <t>2015NE00042</t>
  </si>
  <si>
    <t>2015OB00030</t>
  </si>
  <si>
    <t>PARTICIPAR DO CURSO COMPLETO  DE LICITACOES E CONTRATOS NA CIDADE DE BRASILIA    NOS DIAS 24 A 27/03/15, CONF. PORTARIA TCE Nº096 DE 06/03/15</t>
  </si>
  <si>
    <t>2.200,00</t>
  </si>
  <si>
    <t xml:space="preserve"> JOSE PEREIRA LIBERATO</t>
  </si>
  <si>
    <t>96.565-X</t>
  </si>
  <si>
    <t>MESSIAS LEAL DE MOURA LIMA</t>
  </si>
  <si>
    <t>97.903-1</t>
  </si>
  <si>
    <t>MARIA DE JESUS DA ROCHA REIS</t>
  </si>
  <si>
    <t>02.056-7</t>
  </si>
  <si>
    <t>IVETE MARIA GONCALVES</t>
  </si>
  <si>
    <t>97.943-0</t>
  </si>
  <si>
    <t>5</t>
  </si>
  <si>
    <t>2015NE00043</t>
  </si>
  <si>
    <t>2015NE00044</t>
  </si>
  <si>
    <t>2015NE00045</t>
  </si>
  <si>
    <t>2015NE00046</t>
  </si>
  <si>
    <t>2015NE00047</t>
  </si>
  <si>
    <t>2015OB00029</t>
  </si>
  <si>
    <t>2015OB00028</t>
  </si>
  <si>
    <t>2015OB00031</t>
  </si>
  <si>
    <t>2015OB00032</t>
  </si>
  <si>
    <t>2015OB00033</t>
  </si>
  <si>
    <t>PARTICIPAR DO CURSO COMPLETO  DE LICITACOES E CONTRATOS NA CIDADE DE BRASILIA    NOS DIAS 24 A 27/03/15, CONF. PORTARIA TCE Nº 115 DE 16/03/15</t>
  </si>
  <si>
    <t>TC/001782/2015</t>
  </si>
  <si>
    <t>6</t>
  </si>
  <si>
    <t xml:space="preserve"> 2015NE00022</t>
  </si>
  <si>
    <t>2015OB00010</t>
  </si>
  <si>
    <t>2015NE00023</t>
  </si>
  <si>
    <t>2015OB00009</t>
  </si>
  <si>
    <t>2015NE00024</t>
  </si>
  <si>
    <t xml:space="preserve"> 2015OB00008</t>
  </si>
  <si>
    <t>2015NE00025</t>
  </si>
  <si>
    <t>2015OB00007</t>
  </si>
  <si>
    <t>2015NE00026</t>
  </si>
  <si>
    <t>2015OB00006</t>
  </si>
  <si>
    <t>2015NE00027</t>
  </si>
  <si>
    <t>2015OB00005</t>
  </si>
  <si>
    <t>Período de Referência Abril/2015</t>
  </si>
  <si>
    <t>038/15</t>
  </si>
  <si>
    <t>2015NE00007</t>
  </si>
  <si>
    <t>2015OB00036</t>
  </si>
  <si>
    <t>2015NE00006</t>
  </si>
  <si>
    <t>2015OB00035</t>
  </si>
  <si>
    <t>ACOMPANHAR CONSELHEIRO POR OCASIÃO DA CERIMÔNIA DE INAUGURAÇÃO DA SEDE PRÓPRIA DAS PROMOTIRAS DE JUSTIÇA DE OIEIRAS E DAS ATIVIDADES ALUSIVAS AO 192º ANIVERSÁRIO DA ADESÃO DO PIAUÍ À INDEPENDÊNCIA DO BRASIL, NA CIDADE DE OEIRAS,NOS DIAS 23 E 24/01/15</t>
  </si>
  <si>
    <t>TC/000708/2015</t>
  </si>
  <si>
    <t>23/02</t>
  </si>
  <si>
    <t>THE/OEIRAS/THE</t>
  </si>
  <si>
    <t>Valor Total da Passagem/Indenização</t>
  </si>
  <si>
    <t>ANDREY NOBRE TUPINAMBÁ</t>
  </si>
  <si>
    <t>97.864-7</t>
  </si>
  <si>
    <t>036/15</t>
  </si>
  <si>
    <t>041/15</t>
  </si>
  <si>
    <t>066/15</t>
  </si>
  <si>
    <t>2015NE00005</t>
  </si>
  <si>
    <t xml:space="preserve"> 2015NE00003</t>
  </si>
  <si>
    <t>2015OB00039</t>
  </si>
  <si>
    <t>2015NE00004</t>
  </si>
  <si>
    <t>2015OB00038</t>
  </si>
  <si>
    <t>2015NE00137</t>
  </si>
  <si>
    <t>2015OB00166</t>
  </si>
  <si>
    <t>2015NE00135</t>
  </si>
  <si>
    <t>2015OB00169</t>
  </si>
  <si>
    <t>2015NE00136</t>
  </si>
  <si>
    <t>2015OB00168</t>
  </si>
  <si>
    <t>PARTICIPAR DA CERIMÔNIA DE INAUGURAÇÃO DA SEDE PRÓPRIA DAS PROMOTIRAS DE JSUTIÇA DE OIEIRAS E DAS ATIVIDADES ALUSIVAS AO 192º ANIVERSÁRIO DA ADESÃO DO PIAUÍ À INDEPENDÊNCIA DO BRASIL, NA CIDADE DE OEIRAS,NOS DIAS 23 E 24/01/15</t>
  </si>
  <si>
    <t>PARTICIPAR DE REUNIÃO DO PROJETO QUALIDADE/AGILIDADE DO CONTROLE DO CONTROLE EXTERNO, PROMOVIDA PELA ASSOCIAÇÃO DOS MEMBROS DOS TRIBUNAIS DE CONTAS DO BRASIL - ATRICON, NA CIDADE RECIFE/PE, NO PERÍODO DE 02 A 06/02/15</t>
  </si>
  <si>
    <t>REALIZAR PROCEDIMENTOS COMPLEMENTARES À ANÁLISE DAS PRESTAÇÕES DE CONTAS DO EXERCÍCIO 2013, NO DIA 03/01/2015</t>
  </si>
  <si>
    <t>ACOMPANHAR PROCEDIMENTOS COMPLEMENTARES À ANÁLISE DAS PRESTAÇÕES DE CONTAS DO EXERCÍCIO 2013, NO DIA 03/01/2015</t>
  </si>
  <si>
    <t>ACOMPANHAR A PREPARAÇÃO E DIVULGAÇÃO DO SEMINÁRIO DE CONSTRUÇÃO DE CONTROLADORES SOCIAIS, PROMOVIDO PELA EGC, NA CIDADE DE PICOS, NOS DIAS 19 E 20/03/2015</t>
  </si>
  <si>
    <t>PARTICIPAR E DIVULGAR O SEMINÁRIO DE CONSTRUÇÃO DE CONTROLADORES SOCIAIS, PROMOVIDO PELA EGC, NA CIDADE DE PICOS, NOS DIAS 19 E 20/03/2015</t>
  </si>
  <si>
    <t>TC/000729/2015</t>
  </si>
  <si>
    <t>TC/000795/2015</t>
  </si>
  <si>
    <t>TC/002306/2015</t>
  </si>
  <si>
    <t>06/02</t>
  </si>
  <si>
    <t>03/02</t>
  </si>
  <si>
    <t>033/15</t>
  </si>
  <si>
    <t>PARTICIPAR DO CURSO DE GESTÃO AVANÇADA - APG (AMANA-KEY), NA CIDADE DE COTIA/SP, NO PERÍODO DE 23 A 27/02/15</t>
  </si>
  <si>
    <t>TC/000435/2015</t>
  </si>
  <si>
    <t>078/15</t>
  </si>
  <si>
    <t>2015NE00166</t>
  </si>
  <si>
    <t>2015OB00332</t>
  </si>
  <si>
    <t>PARTICIPAR DE TREINAMENTO DO PROJETO QUALIDADE/AGILIDADE DO CONTROLE EXTERNO - MMD QUATC, NA CIDADE DE RECIFE NO PERÍODO DE 16 A 20/03/15</t>
  </si>
  <si>
    <t>TC/002446/2015</t>
  </si>
  <si>
    <t>PAULO SÉRGIO CASTELO BRANCO CARVALHO NEVES</t>
  </si>
  <si>
    <t>ANNA AUGUSTA DE CARVALHO GONÇALVES NUNES REIS</t>
  </si>
  <si>
    <t>034/15</t>
  </si>
  <si>
    <t>068/15</t>
  </si>
  <si>
    <t>EMÍLIA PEREIRA DA SILVA NUNES</t>
  </si>
  <si>
    <t>97.763-2</t>
  </si>
  <si>
    <t>2015NE00139</t>
  </si>
  <si>
    <t>2015OB00287</t>
  </si>
  <si>
    <t>2015NE00140</t>
  </si>
  <si>
    <t>2015OB00288</t>
  </si>
  <si>
    <t xml:space="preserve"> 2.200,00</t>
  </si>
  <si>
    <t>PARTICIPAR DO "XX CONGRESSO DE CERIMONIAL PUBLICO" NA CIDADE DE FORTALEZA NO PERÍODOD DE 11 A 13/03/15</t>
  </si>
  <si>
    <t>TC/002214/2015</t>
  </si>
  <si>
    <t>10/03</t>
  </si>
  <si>
    <t>14/03</t>
  </si>
  <si>
    <t>FRANCISCO DAS CHAGAS AVELINO DE MACEDO</t>
  </si>
  <si>
    <t>97.039-5</t>
  </si>
  <si>
    <t>077/15</t>
  </si>
  <si>
    <t>17/03</t>
  </si>
  <si>
    <t>2015NE00164</t>
  </si>
  <si>
    <t xml:space="preserve"> 2015OB00360</t>
  </si>
  <si>
    <t>2015NE00162</t>
  </si>
  <si>
    <t>2015OB00362</t>
  </si>
  <si>
    <t>2015NE00163</t>
  </si>
  <si>
    <t>2015OB00361</t>
  </si>
  <si>
    <t>1.760,00</t>
  </si>
  <si>
    <t>PARTICIPAR DE TREINAMENTO DO PROJETO QUALIDADE/AGILIDADE DO CONTROLE EXTERNO-MMD -QUATC, NA CIDADE DE RECIFE NO PERÍODO DE 18 A 20/03/15</t>
  </si>
  <si>
    <t>FRANCISCO JOSÉ SOARES FERNANDES</t>
  </si>
  <si>
    <t>96.456-5</t>
  </si>
  <si>
    <t>1</t>
  </si>
  <si>
    <t>086/15</t>
  </si>
  <si>
    <t>2015NE00161</t>
  </si>
  <si>
    <t>2015OB00280</t>
  </si>
  <si>
    <t>2015NE00160</t>
  </si>
  <si>
    <t>2015OB00283</t>
  </si>
  <si>
    <t xml:space="preserve">ACOMPANHAR FISCALIZACAO NO MUNICIPIO DE JOSE DE FREITAS NO DIA 03/03/15 </t>
  </si>
  <si>
    <t xml:space="preserve">REALIZAR FISCALIZACAO NO MUNICIPIO DE JOSE DE FREITAS NO DIA 03/03/15 </t>
  </si>
  <si>
    <t>TC/003156/2015</t>
  </si>
  <si>
    <t>THE/JOSÉ DE FREITAS/THE</t>
  </si>
  <si>
    <t>03/03</t>
  </si>
  <si>
    <t>088/15</t>
  </si>
  <si>
    <t>2015NE00165</t>
  </si>
  <si>
    <t xml:space="preserve"> 2015OB00333</t>
  </si>
  <si>
    <t>PARTICIPAR DE TREINAMENTO DO PROJETO QUALIDADE/AGILIDADE DO CONTROLE EXTERNO - MMD QUATC, NA CIDADE DE RECIFE NO PERÍODO DE 18 A 20/03/15</t>
  </si>
  <si>
    <t>TC/003129/2015</t>
  </si>
  <si>
    <t>2015NE00202</t>
  </si>
  <si>
    <t>2015OB00383</t>
  </si>
  <si>
    <t>4.050,00</t>
  </si>
  <si>
    <t>PARTICIPAR DE EVENTO A SER REALIZADO PELA ESCOLA SUPERIOR DE ADVOCACIA - ESA, NA CIDADE DE RECIFE/PE, NO PERÍODO DE 16 A 20/03/15</t>
  </si>
  <si>
    <t>TC/003825/2015</t>
  </si>
  <si>
    <t>LARISSA GOMES DE MENESES SILVA</t>
  </si>
  <si>
    <t>97.862-0</t>
  </si>
  <si>
    <t>ANTONIO LUIZ MEDEIROS DE A FILHO</t>
  </si>
  <si>
    <t>97.921-X</t>
  </si>
  <si>
    <t>4</t>
  </si>
  <si>
    <t>3</t>
  </si>
  <si>
    <t>2015NE00211</t>
  </si>
  <si>
    <t>2015OB00396</t>
  </si>
  <si>
    <t>2015NE00212</t>
  </si>
  <si>
    <t>2015OB00397</t>
  </si>
  <si>
    <t>2015NE00207</t>
  </si>
  <si>
    <t xml:space="preserve"> 2015OB00387</t>
  </si>
  <si>
    <t>2015NE00209</t>
  </si>
  <si>
    <t>2015OB00385</t>
  </si>
  <si>
    <t>2015NE00208</t>
  </si>
  <si>
    <t>2015OB00386</t>
  </si>
  <si>
    <t>2015NE00223</t>
  </si>
  <si>
    <t>2015OB00403</t>
  </si>
  <si>
    <t>2015NE00213</t>
  </si>
  <si>
    <t>2015OB00398</t>
  </si>
  <si>
    <t>2015NE00215</t>
  </si>
  <si>
    <t xml:space="preserve"> 2015OB00399</t>
  </si>
  <si>
    <t>2015NE00214</t>
  </si>
  <si>
    <t>2015OB00400</t>
  </si>
  <si>
    <t>2015NE00218</t>
  </si>
  <si>
    <t>2015OB00402</t>
  </si>
  <si>
    <t>2015NE00224</t>
  </si>
  <si>
    <t xml:space="preserve"> 2015OB00404</t>
  </si>
  <si>
    <t xml:space="preserve"> 2015NE00225</t>
  </si>
  <si>
    <t>2015OB00405</t>
  </si>
  <si>
    <t>2015NE00226</t>
  </si>
  <si>
    <t>2015OB00406</t>
  </si>
  <si>
    <t>2015NE00216</t>
  </si>
  <si>
    <t>2015OB00407</t>
  </si>
  <si>
    <t>2015NE00217</t>
  </si>
  <si>
    <t>2015OB00408</t>
  </si>
  <si>
    <t>2015NE00222</t>
  </si>
  <si>
    <t>2015OB00395</t>
  </si>
  <si>
    <t>880,00</t>
  </si>
  <si>
    <t>PARTICIPAR DO "XX SEMINARIO   DE FORMACAO DE CONTROLADORES SOCIAIS" NA CIDADE DE  PICOS NOS DIAS  18 A 21/03/2015</t>
  </si>
  <si>
    <t>PARTICIPAR DO "XX SEMINARIO   DE FORMACAO DE CONTROLADORES SOCIAIS" NA CIDADE DE  PICOS NOS DIAS  16 A 21/03/2015</t>
  </si>
  <si>
    <t>PARTICIPAR DO "XX SEMINARIO   DE FORMACAO DE CONTROLADORES SOCIAIS" NA CIDADE DE  PICOS NOS DIAS  19 A 21/03/2015</t>
  </si>
  <si>
    <t>18/03</t>
  </si>
  <si>
    <t>119/15</t>
  </si>
  <si>
    <t>2015NE00233</t>
  </si>
  <si>
    <t>2015OB00425</t>
  </si>
  <si>
    <t>2015NE00234</t>
  </si>
  <si>
    <t>2015OB00426</t>
  </si>
  <si>
    <t>TC/003910/2015</t>
  </si>
  <si>
    <t>PARTICIPAR DE AUDIENCIA PUBLICA EM PALMEIRAIS NO DIA 18/03/2015</t>
  </si>
  <si>
    <t>THE/PALMEIRAIS/THE</t>
  </si>
  <si>
    <t>MARIA OLIVIA SILVEIRA REIS</t>
  </si>
  <si>
    <t>82.990-X</t>
  </si>
  <si>
    <t>IURY FRANCISCO DE MENESES MANIçOBA</t>
  </si>
  <si>
    <t>97.124-7</t>
  </si>
  <si>
    <t>JOSE MARQUES BARBOSA</t>
  </si>
  <si>
    <t>01.985-2</t>
  </si>
  <si>
    <t>JOSE DE JESUS CARDOSO DA CUNHA</t>
  </si>
  <si>
    <t>97.037-9</t>
  </si>
  <si>
    <t>MARCUS VINICIUS DE LIMA FALCAO</t>
  </si>
  <si>
    <t>97.848-5</t>
  </si>
  <si>
    <t>148/15</t>
  </si>
  <si>
    <t>152/15</t>
  </si>
  <si>
    <t>155/15</t>
  </si>
  <si>
    <t>158/15</t>
  </si>
  <si>
    <t>150/15</t>
  </si>
  <si>
    <t>137/15</t>
  </si>
  <si>
    <t>131/15</t>
  </si>
  <si>
    <t>2015NE00288</t>
  </si>
  <si>
    <t xml:space="preserve"> 2015NE00329</t>
  </si>
  <si>
    <t>2015NE00330</t>
  </si>
  <si>
    <t>2015NE00342</t>
  </si>
  <si>
    <t>2015NE00341</t>
  </si>
  <si>
    <t>2015NE00343</t>
  </si>
  <si>
    <t>2015NE00328</t>
  </si>
  <si>
    <t>2015NE00326</t>
  </si>
  <si>
    <t>2015NE00281</t>
  </si>
  <si>
    <t>2015NE00267</t>
  </si>
  <si>
    <t>2015NE00268</t>
  </si>
  <si>
    <t>2015NE00276</t>
  </si>
  <si>
    <t>2015OB00504</t>
  </si>
  <si>
    <t xml:space="preserve"> 2015OB00585</t>
  </si>
  <si>
    <t>2015OB00599</t>
  </si>
  <si>
    <t>2015OB00611</t>
  </si>
  <si>
    <t>2015OB00612</t>
  </si>
  <si>
    <t>2015OB00610</t>
  </si>
  <si>
    <t>2015OB00598</t>
  </si>
  <si>
    <t>2015OB00597</t>
  </si>
  <si>
    <t>2015OB00483</t>
  </si>
  <si>
    <t>2015OB00486</t>
  </si>
  <si>
    <t xml:space="preserve"> 2015OB00485</t>
  </si>
  <si>
    <t>2015OB00487</t>
  </si>
  <si>
    <t>PROFERIR PALESTRA NO TRIBUNAL DE CONTAS DO ESTADO DA BAHIA NO DIA 13 DE ABRIL DE 2015</t>
  </si>
  <si>
    <t>PARTICIPAR DE REUNIÃO DE TRABALHO NO TRIBUNAL DE CONTAS DO ESTADO DO ESPÍRITO SANTO NO PERÍODO DE 23 A 25 DE ABRIL DE 2015</t>
  </si>
  <si>
    <t>PARTICIPAR DA CERIMÔNIA DE LANÇAMENTO DO MÓDULO DE MEDIÇÃO DE DESEMPENHO - QUALIDADE E AGILIDADE DOS TRIBUNAIS DE CONTAS (MMD-QATC) NA CIDADE DE SÃO LUÍS/MA NO DIA 28/04/15</t>
  </si>
  <si>
    <t>REALIZAR INSPEÇÃO IN LOCO NO HOSPITAL CHAGAS RODRIGUES NO DIA 27/04/2015, NO MUNICÍPIO DE PIRIPIRI</t>
  </si>
  <si>
    <t>ACOMPANHAR TÉCNICOS EM  INSPEÇÃO IN LOCO NO HOSPITAL CHAGAS RODRIGUES NO DIA 27/04/2015, NO MUNICÍPIO DE PIRIPIRI</t>
  </si>
  <si>
    <t>PARTICIPAR DE VISITAS TÉCNICAS ÀS OUVIDORIAS DOS TRIBUNAIS DE CONTAS DA PARAÍBA E RIO GRANDE DO SUL, A SEREM REALIZADAS NOS PERÍODOS DE 27 A 28/04/15 NA CIDADE DE JOÃO PESSOA/PB E DE 28 A 30/04/15 NA CIDADE DE PORTO ALEGRE/RS</t>
  </si>
  <si>
    <r>
      <t>REALIZAR INSPEÇÃO</t>
    </r>
    <r>
      <rPr>
        <i/>
        <sz val="10"/>
        <color theme="1"/>
        <rFont val="Calibri"/>
        <family val="2"/>
        <scheme val="minor"/>
      </rPr>
      <t xml:space="preserve"> IN LOCO</t>
    </r>
    <r>
      <rPr>
        <sz val="10"/>
        <color theme="1"/>
        <rFont val="Calibri"/>
        <family val="2"/>
        <scheme val="minor"/>
      </rPr>
      <t xml:space="preserve"> EM OBRAS CONTRATADAS E EM EXECUÇÃO NOS MUNICÍPIOS DE PARNAÍBA E PAU D'ARCO NO PERÍODO DE 05 A 11/04/15</t>
    </r>
  </si>
  <si>
    <r>
      <t xml:space="preserve">REAIZAR INSPEÇÃO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MUNICÍPIO DE CURIMATÁ, A FIM DE DAR CUMPRIMENTO A DECISÕES PROFERIDAS PLEO PLENÁRIO DO TCE/PI</t>
    </r>
  </si>
  <si>
    <r>
      <t xml:space="preserve">ACOMPANHAR TÉCNICOS EM INSPEÇÃO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MUNICÍPIO DE CURIMATÁ, A FIM DE DAR CUMPRIMENTO A DECISÕES PROFERIDAS PLEO PLENÁRIO DO TCE/PI</t>
    </r>
  </si>
  <si>
    <t>TC/006025/2015</t>
  </si>
  <si>
    <t>TC/006248/2015</t>
  </si>
  <si>
    <t>TC/004845/2015</t>
  </si>
  <si>
    <t>TC/006804/2015</t>
  </si>
  <si>
    <t>TC/005648/2015</t>
  </si>
  <si>
    <t>2.025,00</t>
  </si>
  <si>
    <t>110,00</t>
  </si>
  <si>
    <t>3.645,00</t>
  </si>
  <si>
    <t xml:space="preserve"> 1.540,00</t>
  </si>
  <si>
    <t>THE/PARNAÍBA/THE</t>
  </si>
  <si>
    <t>THE/CURIMATÁ/THE</t>
  </si>
  <si>
    <t>EDUARDO NUNES VILARINHO</t>
  </si>
  <si>
    <t>97.430-7</t>
  </si>
  <si>
    <t>2015NE00280</t>
  </si>
  <si>
    <t>2015OB00482</t>
  </si>
  <si>
    <t>TC/005112/005113/2015</t>
  </si>
  <si>
    <t>27/04</t>
  </si>
  <si>
    <t>11/04</t>
  </si>
  <si>
    <t>05/04</t>
  </si>
  <si>
    <t>13/04</t>
  </si>
  <si>
    <t>17/04</t>
  </si>
  <si>
    <t>2015NE00282</t>
  </si>
  <si>
    <t>2015OB00484</t>
  </si>
  <si>
    <t>30/04</t>
  </si>
  <si>
    <t>THE/POA/THE</t>
  </si>
  <si>
    <t>21/04</t>
  </si>
  <si>
    <t>12/04</t>
  </si>
  <si>
    <t>THE/VIX/THE</t>
  </si>
  <si>
    <t>Período de Referência Maio/2015</t>
  </si>
  <si>
    <t>ALINE DE OLIVEIRA PIEROT LEAL</t>
  </si>
  <si>
    <t>97.689-X</t>
  </si>
  <si>
    <t>LARISSA ALMENDRA BRAZ E SILVA</t>
  </si>
  <si>
    <t>97.034-4</t>
  </si>
  <si>
    <t>11/05</t>
  </si>
  <si>
    <t>14/05</t>
  </si>
  <si>
    <t>THE/LISBOA/THE</t>
  </si>
  <si>
    <t>THE/REC/THE</t>
  </si>
  <si>
    <t>170/15</t>
  </si>
  <si>
    <t>08/05</t>
  </si>
  <si>
    <t>17/05</t>
  </si>
  <si>
    <t>2015NE00385</t>
  </si>
  <si>
    <t xml:space="preserve"> 2015OB00674</t>
  </si>
  <si>
    <t>PARTICIPAR DA REUNIAO DO PROJETO "QUALIDADE E AGILIDADE DOS TRIBUNAIS DE CONTAS - (MMD-TC)" NO TC/PE, NA CIDADE DE RECIFE</t>
  </si>
  <si>
    <t>TC/007651/2015</t>
  </si>
  <si>
    <t>30/05</t>
  </si>
  <si>
    <t>177/15</t>
  </si>
  <si>
    <t>171/15</t>
  </si>
  <si>
    <t>181/15</t>
  </si>
  <si>
    <t>JARBAS AMORIM</t>
  </si>
  <si>
    <t>97.730-6</t>
  </si>
  <si>
    <t>DIEGO AMORIM NEVES REIS</t>
  </si>
  <si>
    <t>97.849-3</t>
  </si>
  <si>
    <t>JOSE NERES QUARESMA</t>
  </si>
  <si>
    <t>01.979-8</t>
  </si>
  <si>
    <t>JACKSON NOBRE VERAS</t>
  </si>
  <si>
    <t>LUIS BATISTA DE SOUSA JUNIOR</t>
  </si>
  <si>
    <t>97.965-1</t>
  </si>
  <si>
    <t>PAULINO FORTES CARVALHO</t>
  </si>
  <si>
    <t>80.690-X</t>
  </si>
  <si>
    <t>GISLAINY DA SILVA LEITE</t>
  </si>
  <si>
    <t>97.453-6</t>
  </si>
  <si>
    <t>MARCOS VINICIUS LUZ</t>
  </si>
  <si>
    <t>97.854-X</t>
  </si>
  <si>
    <t>HELLANO DE PAULO GIRÃO SAMPAIO</t>
  </si>
  <si>
    <t>97.850-7</t>
  </si>
  <si>
    <t>ANTONIO CARLOS MARQUES</t>
  </si>
  <si>
    <t>01.970-4</t>
  </si>
  <si>
    <t>JOSE INALDO DE OLIVEIRA E SILVA</t>
  </si>
  <si>
    <t>97.061-1</t>
  </si>
  <si>
    <t xml:space="preserve"> LEANDRO MACIEL DO NASCIMENTO</t>
  </si>
  <si>
    <t>165/15</t>
  </si>
  <si>
    <t>162/15</t>
  </si>
  <si>
    <t>168/15</t>
  </si>
  <si>
    <t>129/15</t>
  </si>
  <si>
    <t>164/15</t>
  </si>
  <si>
    <t>169/15</t>
  </si>
  <si>
    <t>167/15</t>
  </si>
  <si>
    <t>176/15</t>
  </si>
  <si>
    <t>175/15</t>
  </si>
  <si>
    <t>185/15</t>
  </si>
  <si>
    <t>187/15</t>
  </si>
  <si>
    <t xml:space="preserve"> 150/15</t>
  </si>
  <si>
    <t xml:space="preserve"> 188/15</t>
  </si>
  <si>
    <t>194/15</t>
  </si>
  <si>
    <t>172/15</t>
  </si>
  <si>
    <t>174/15</t>
  </si>
  <si>
    <t>184/15</t>
  </si>
  <si>
    <t xml:space="preserve"> 643,50</t>
  </si>
  <si>
    <t>330,00</t>
  </si>
  <si>
    <t xml:space="preserve"> 330,00</t>
  </si>
  <si>
    <t>990,00</t>
  </si>
  <si>
    <t xml:space="preserve"> 220,00</t>
  </si>
  <si>
    <t>1.300,50</t>
  </si>
  <si>
    <t xml:space="preserve"> 2.835,00</t>
  </si>
  <si>
    <t xml:space="preserve"> 2.025,00</t>
  </si>
  <si>
    <t>10.252,90</t>
  </si>
  <si>
    <t>2015NE00372</t>
  </si>
  <si>
    <t xml:space="preserve"> 2015OB00645</t>
  </si>
  <si>
    <t>2015NE00368</t>
  </si>
  <si>
    <t>2015OB00630</t>
  </si>
  <si>
    <t>2015NE00383</t>
  </si>
  <si>
    <t>2015OB00667</t>
  </si>
  <si>
    <t xml:space="preserve"> 2015NE00382</t>
  </si>
  <si>
    <t>2015OB00668</t>
  </si>
  <si>
    <t>2015NE00384</t>
  </si>
  <si>
    <t>2015OB00669</t>
  </si>
  <si>
    <t>2015NE00347</t>
  </si>
  <si>
    <t>2015OB00643</t>
  </si>
  <si>
    <t>2015NE00374</t>
  </si>
  <si>
    <t>2015OB00644</t>
  </si>
  <si>
    <t>2015NE00373</t>
  </si>
  <si>
    <t xml:space="preserve"> 2015OB00646</t>
  </si>
  <si>
    <t>2015NE00392</t>
  </si>
  <si>
    <t>2015OB00686</t>
  </si>
  <si>
    <t>2015NE00389</t>
  </si>
  <si>
    <t>2015OB00687</t>
  </si>
  <si>
    <t xml:space="preserve"> 2015NE00388</t>
  </si>
  <si>
    <t>2015OB00688</t>
  </si>
  <si>
    <t>2015NE00386</t>
  </si>
  <si>
    <t>2015OB00689</t>
  </si>
  <si>
    <t>2015NE00387</t>
  </si>
  <si>
    <t>2015OB00690</t>
  </si>
  <si>
    <t>2015NE00412</t>
  </si>
  <si>
    <t>2015OB00707</t>
  </si>
  <si>
    <t>2015NE00414</t>
  </si>
  <si>
    <t>2015OB00703</t>
  </si>
  <si>
    <t>2015NE00413</t>
  </si>
  <si>
    <t>2015OB00704</t>
  </si>
  <si>
    <t>2015NE00415</t>
  </si>
  <si>
    <t>2015OB00706</t>
  </si>
  <si>
    <t>2015NE00416</t>
  </si>
  <si>
    <t>2015OB00705</t>
  </si>
  <si>
    <t>2015NE00449</t>
  </si>
  <si>
    <t>2015OB00789</t>
  </si>
  <si>
    <t>2015NE00448</t>
  </si>
  <si>
    <t>2015OB00790</t>
  </si>
  <si>
    <t>2015NE00459</t>
  </si>
  <si>
    <t>2015OB00798</t>
  </si>
  <si>
    <t>2015NE00455</t>
  </si>
  <si>
    <t xml:space="preserve"> 2015OB00814</t>
  </si>
  <si>
    <t>2015NE00461</t>
  </si>
  <si>
    <t>2015OB00818</t>
  </si>
  <si>
    <t>2015NE00466</t>
  </si>
  <si>
    <t>2015OB00819</t>
  </si>
  <si>
    <t>2015NE00409</t>
  </si>
  <si>
    <t xml:space="preserve"> 2015OB00700</t>
  </si>
  <si>
    <t>2015NE00411</t>
  </si>
  <si>
    <t>2015OB00702</t>
  </si>
  <si>
    <t>2015NE00410</t>
  </si>
  <si>
    <t>2015OB00697</t>
  </si>
  <si>
    <t>2015NE00054</t>
  </si>
  <si>
    <t>2015OB00043</t>
  </si>
  <si>
    <t>2015NE00055</t>
  </si>
  <si>
    <t>2015OB00044</t>
  </si>
  <si>
    <t>2015OB00814</t>
  </si>
  <si>
    <t>2015NE00393</t>
  </si>
  <si>
    <t>2015OB00695</t>
  </si>
  <si>
    <t>2015NE00394</t>
  </si>
  <si>
    <t>2015OB00696</t>
  </si>
  <si>
    <t>2015NE00437</t>
  </si>
  <si>
    <t>2015OB00767</t>
  </si>
  <si>
    <t>2015NE00435</t>
  </si>
  <si>
    <t>2015OB00768</t>
  </si>
  <si>
    <t xml:space="preserve"> PARTICIPAR  DAS  SOLENIDADES COMEMORATIVAS  AOS  180 ANOS DE INSTALACAO  DO PODER LEGISLATIVO DO PIAUI, NA  CIDADE  DE  OEIRAS NO  DIA 04/05/2015</t>
  </si>
  <si>
    <t>PARTICIPAR  DA ATIVIDADE  DE INAUGURACAO DO CENTRO CULTURAL JOAO PAULO DOS REIS VELLOSO NA CIDADE DE  PARNAIBA NO  DIA 30/04/2015</t>
  </si>
  <si>
    <t>REALIZAR FISCALIZACAO NO  MUNICIPIO DE PICOS NOS DIAS 05 E 06/05/15</t>
  </si>
  <si>
    <t>ACOMPANHAR FISCALIZACAO NO  MUNICIPIO DE PICOS NOS DIAS 05 E 06/05/15</t>
  </si>
  <si>
    <t>PARTICIPAR DO  CURSO "EPI-ELETROLISE PERCUTANEA INTRATISULAR" NA CIDADE DE BELO HORIZONTE NO PERÍODO DE 07 A 10/05/2015</t>
  </si>
  <si>
    <t>PARTICIPAR DA CERIMONIA   DE LANCAMENTO DO MODULO   DE MEDICAO DE DESEMPENHO-QUALIDADE  E  AGILIDADE  DOS TRIBUNAIS DE CONTAS (MMD-TC), NO TC DE  SANTA CATARINA NO  DIA  05/05/2015</t>
  </si>
  <si>
    <t>ACOMPANHAR  CONSELHEIRO NAS  SOLENIDADES COMEMORATIVAS  AOS  180 ANOS DE INSTALACAO  DO PODER LEGISLATIVO DO PIAUI, NA  CIDADE  DE  OEIRAS NO  DIA 04/05/2015</t>
  </si>
  <si>
    <t>PARTICIPAR DE VISITA TECNICA AO TCE DE AMAPA E TCE  DE RORAIMA, NOS DIAS 11 A 16/05/2015</t>
  </si>
  <si>
    <t>REALIZAR FISCALIZACAO NOS MUNICIPIOS DE CORRENTE, SÃO RAIMUNDO NONATO, SAO JOAO DO PIAUI E OEIRAS, NO PERÍODO DE 17 A 29/05/15</t>
  </si>
  <si>
    <t>REALIZAR FISCALIZACAO NO  MUNICIPIO DE PICOS NOS DIAS 14 E 15/05/2015</t>
  </si>
  <si>
    <t>ACOMPANHAR  PALESTRANTE-TEMA: "PRINCIPAIS FALHAS NA PRESTACAO DE CONTAS" NA CIDADE DE ITAINOPOLIS NOS DIAS 22 E 23/05/15</t>
  </si>
  <si>
    <t>PROFERIR PALESTRA SOBRE O TEMA: "PRINCIPAIS FALHAS NA PRESTACAO DE CONTAS" NA CIDADE DE ITAINOPOLIS NOS DIAS 22 E 23/05/15</t>
  </si>
  <si>
    <t>ACOMPANHAR DILIGENCIAS EM  NOVE MUNICIPIOS  DO  ESTADO DO PIAUI NO PERÍODO DE 25 A 29/05/15</t>
  </si>
  <si>
    <t>REALIZAR DILIGENCIAS EM  NOVE MUNICIPIOS  DO  ESTADO DO PIAUI NO PERÍODO DE 25 A 29/05/15</t>
  </si>
  <si>
    <t>ACOMPANHAR PALESTRANTE AO  MUNICIPIO DE CAXIAS-MA</t>
  </si>
  <si>
    <t>PARTICIPAR DE EVENTO NA CIDADE DE SAO PAULO/SP,   NO PERÍODO DE 29/05 A  01/06/2015</t>
  </si>
  <si>
    <t>PARTICIPAR DO 13ºFORUM BRASILEIRO DE CONTRATACAO    E GESTAO PUBLICA, NA CIDADE  DE BRASILIA NOS DIAS 27 A 29/05/15</t>
  </si>
  <si>
    <t>PARTICIPAR DO SEMINÁRIO IBERO-AMERICANO DE DIREITO E CONTROLE NO PERÍODO DE 19 A 22/05/2015 NA CIDADE DE LISBOA/PORTUGAL</t>
  </si>
  <si>
    <t>PARTICIPAR  DO  "2º SEMINARIO AVANCADO DE PROCESSO ADMINISTRATIVO DISCIPLINA", NA CIDADE DE CURITIBA NO PERÍODO DE 11 A 14/05/15</t>
  </si>
  <si>
    <t>PARTICIPAR DE AUDIENCIA PUBLICA NA SEDE DA CAMARA MUNICIPAL DE OEIRAS, NO DIA 09/05/15</t>
  </si>
  <si>
    <t>ACOMPANHAR TÉCNICO EM AUDIENCIA PUBLICA NA SEDE DA CAMARA MUNICIPAL DE OEIRAS, NO DIA 09/05/15</t>
  </si>
  <si>
    <t>PARTICIPAR DA CERIMONIA   DE LANCAMENTO DO MODULO D MEDIACAO  DE DESEMPENHO-QUALIDADE  E  AGILIDADE  DOS TRIBUNAIS DE CONTAS (MMD- TC) NO TCM/PA</t>
  </si>
  <si>
    <t>PARTICIPAR DA PALESTRA  "TCE DEBATE-DIGNIDADE DA PESSO A HUMANA E DIREITOS FUNDAMENTAIS" NA CIDADE DE FORTALEZA NOS DIAS 14 E  15/05/15</t>
  </si>
  <si>
    <t>TC/007501/2015</t>
  </si>
  <si>
    <t>TC/007329/2015</t>
  </si>
  <si>
    <t>TC/007528/2015</t>
  </si>
  <si>
    <t>TC/004780/2015</t>
  </si>
  <si>
    <t>TC/007463/2015</t>
  </si>
  <si>
    <t>TC/007333/2015</t>
  </si>
  <si>
    <t>TC/008004/2015</t>
  </si>
  <si>
    <t>TC/007638/2015</t>
  </si>
  <si>
    <t>TC/008362/2015</t>
  </si>
  <si>
    <t>TC/008139/2015</t>
  </si>
  <si>
    <t>TC/008318/2015</t>
  </si>
  <si>
    <t>TC/008562/2015</t>
  </si>
  <si>
    <t>TC/008784/2015</t>
  </si>
  <si>
    <t>TC/007487/2015</t>
  </si>
  <si>
    <t>TC/008063/2015</t>
  </si>
  <si>
    <t>TC/007436/2015</t>
  </si>
  <si>
    <t>TC/007875/2015</t>
  </si>
  <si>
    <t>TC/008178/2015</t>
  </si>
  <si>
    <t>TC/008246/2015</t>
  </si>
  <si>
    <t>97.174-0</t>
  </si>
  <si>
    <t>THE/CURITIBA/THE</t>
  </si>
  <si>
    <t>04/05</t>
  </si>
  <si>
    <t>06/05</t>
  </si>
  <si>
    <t>THE/BELO HORIZONTE/THE</t>
  </si>
  <si>
    <t>07/05</t>
  </si>
  <si>
    <t>10/05</t>
  </si>
  <si>
    <t>THE/SANTA CATARINA/THE</t>
  </si>
  <si>
    <t>05/05</t>
  </si>
  <si>
    <t>THE/RORAIMA/THE</t>
  </si>
  <si>
    <t>16/05</t>
  </si>
  <si>
    <t>29/05</t>
  </si>
  <si>
    <t>THE/CORRENTE/THE</t>
  </si>
  <si>
    <t>15/05</t>
  </si>
  <si>
    <t>THE/ITAINOPOLIS/THE</t>
  </si>
  <si>
    <t>22/05</t>
  </si>
  <si>
    <t>23/05</t>
  </si>
  <si>
    <t>25/05</t>
  </si>
  <si>
    <t>VÁRIOS</t>
  </si>
  <si>
    <t>THE/CAXIAS/THE</t>
  </si>
  <si>
    <t>THE/RS/THE</t>
  </si>
  <si>
    <t>28/04</t>
  </si>
  <si>
    <t>01/06</t>
  </si>
  <si>
    <t>THE/BRASÍLIA/THE</t>
  </si>
  <si>
    <t>27/05</t>
  </si>
  <si>
    <t>09/05</t>
  </si>
  <si>
    <t>THE/PARÁ/THE</t>
  </si>
  <si>
    <t>TC/007751/2015</t>
  </si>
  <si>
    <t>Período de Referência Junho/2015</t>
  </si>
  <si>
    <t>12/06</t>
  </si>
  <si>
    <t>LEANDRO MACIEL DO NASCIMENTO</t>
  </si>
  <si>
    <t>208/15</t>
  </si>
  <si>
    <t>09/06</t>
  </si>
  <si>
    <t>10/06</t>
  </si>
  <si>
    <t>197/15</t>
  </si>
  <si>
    <t>20/06</t>
  </si>
  <si>
    <t>MARCUS VINICIUS DE SOUSA LEMOS</t>
  </si>
  <si>
    <t>97.437-4</t>
  </si>
  <si>
    <t>ELY DA SILVA MIRANDA</t>
  </si>
  <si>
    <t>198/15</t>
  </si>
  <si>
    <t>207/15</t>
  </si>
  <si>
    <t>200/15</t>
  </si>
  <si>
    <t>204/15</t>
  </si>
  <si>
    <t>206/15</t>
  </si>
  <si>
    <t>2015NE00489</t>
  </si>
  <si>
    <t xml:space="preserve"> 2015OB00825</t>
  </si>
  <si>
    <t>2015NE00061</t>
  </si>
  <si>
    <t xml:space="preserve"> 2015OB00049</t>
  </si>
  <si>
    <t>2015NE00060</t>
  </si>
  <si>
    <t xml:space="preserve"> 2015OB00048</t>
  </si>
  <si>
    <t>2015OB00825</t>
  </si>
  <si>
    <t>2015NE00488</t>
  </si>
  <si>
    <t>2015OB00826</t>
  </si>
  <si>
    <t>2015NE00491</t>
  </si>
  <si>
    <t>2015OB00827</t>
  </si>
  <si>
    <t>2015NE00506</t>
  </si>
  <si>
    <t>2015OB00854</t>
  </si>
  <si>
    <t>2015NE00507</t>
  </si>
  <si>
    <t>2015OB00855</t>
  </si>
  <si>
    <t>2015NE00508</t>
  </si>
  <si>
    <t>2015OB00856</t>
  </si>
  <si>
    <t>2015NE00511</t>
  </si>
  <si>
    <t>2015OB00888</t>
  </si>
  <si>
    <t>2015NE00486</t>
  </si>
  <si>
    <t>2015OB00905</t>
  </si>
  <si>
    <t>1.540,00</t>
  </si>
  <si>
    <t xml:space="preserve"> 2.970,00</t>
  </si>
  <si>
    <t>440,00</t>
  </si>
  <si>
    <t>TC/008818/2015</t>
  </si>
  <si>
    <t>TC/008258/2015</t>
  </si>
  <si>
    <t>TC/008885/2015</t>
  </si>
  <si>
    <t>TC/008267/2015</t>
  </si>
  <si>
    <t>TC/009222/2015</t>
  </si>
  <si>
    <t>TC/009433/2015</t>
  </si>
  <si>
    <t>TC/008888/2015</t>
  </si>
  <si>
    <t>JOSE AMERICO DA COSTA JUNIOR</t>
  </si>
  <si>
    <t>97.853-9</t>
  </si>
  <si>
    <t>DOMINGOS MARQUES NETO</t>
  </si>
  <si>
    <t>81.040-1</t>
  </si>
  <si>
    <t>CAIO FERNANDO NASCIMENTO DE ALMEIDA</t>
  </si>
  <si>
    <t>97.384-X</t>
  </si>
  <si>
    <t>214/15</t>
  </si>
  <si>
    <t xml:space="preserve"> 550,00</t>
  </si>
  <si>
    <t>2015NE00543</t>
  </si>
  <si>
    <t>2015OB00939</t>
  </si>
  <si>
    <t>2015NE00544</t>
  </si>
  <si>
    <t>2015OB00940</t>
  </si>
  <si>
    <t>2015NE00545</t>
  </si>
  <si>
    <t>2015OB00941</t>
  </si>
  <si>
    <t>2015NE00546</t>
  </si>
  <si>
    <t>2015OB00942</t>
  </si>
  <si>
    <t>ACOMPANHAR   PALESTRANTE  POR OCASIAO DA  AUDIENCIA  PUBLICA PROMOVIDA PELA CAMA RA DE VEREADORES DO  MUNICIPIO DE PRATA DO  PIAUI</t>
  </si>
  <si>
    <t>PARTICIPAR DO  CURSO "GESTAO DE RISCOS EM PROJETOS" NA CIDADE DE BRASILIA NO PERÍODO DE 15 A 18/06/15</t>
  </si>
  <si>
    <t>PROFERIR   PALESTRA  POR OCASIAO DA  AUDIENCIA  PUBLICA PROMOVIDA PELA CAMA RA DE VEREADORES DO  MUNICIPIO DE PRATA DO  PIAUI</t>
  </si>
  <si>
    <t>PARTICIPAR E MINISTRAR PALESTRA NA AUDIENCIA  PUBLICA NO MUNICIPIO DE PRATA  DO PIAUÍ</t>
  </si>
  <si>
    <t>EFETIVAR A PREPARACAO E   DIVULGACAO DO "XXI SEMINARIO DE FORMACAO DE CONTROLADORES SOCIAIS E OUVIDORIA ITINERANTE" NA CIDADE  DE  SAO JOAO DO PIAUI  NO PERÍODO DE 31/05 A 13/06/15</t>
  </si>
  <si>
    <t>COMPLEMENTACAO DE DIÁRIAS, POR PARTICIPACAO NO "XV SINAOP" NA CIDADE DE  VITORIA</t>
  </si>
  <si>
    <t>PROFERIR PALESTRA NO  II  SEMINARIO  DE   VEREADORES, NA CIDADE DE  RIO  GRANDE DO PIAUI NOS DIAS 11 E 12/06/15</t>
  </si>
  <si>
    <t>ACOMPANHAR PALESTRANTE NO  II  SEMINARIO  DE   VEREADORES, NA CIDADE DE  RIO  GRANDE DO PIAUI NOS DIAS 11 E 12/06/15</t>
  </si>
  <si>
    <t>PARTICIPAR DE DEBATE DO NOVO PLANO  NACIONAL  DE EDUCACAO (PNE) - META 1, NA CIDADE  DE  BRASILIA NO DIA 09/06/15</t>
  </si>
  <si>
    <t>PARTICIPAR DO CURSO COMPLETO DE CONTRATOS ADMINISTRATIVOS E SUA GESTAO, NA CIDADE DE SAO PAULO, NOS DIAS 15 A 19/06/15</t>
  </si>
  <si>
    <t>REALIZAR FISCALIZACAO NO  MUNICIPIO DE VALENCA NO PERÍODO DE  14 A 16/06/15</t>
  </si>
  <si>
    <t>ACOMPANHAR FISCALIZACAO NO  MUNICIPIO DE VALENCA NO PERÍODO DE  14 A 16/06/15</t>
  </si>
  <si>
    <t>TC/009995/2015</t>
  </si>
  <si>
    <t>Período de Referência Julho/2015</t>
  </si>
  <si>
    <t>THE/PRATA DO PIAUÍ/THE</t>
  </si>
  <si>
    <t>18/05</t>
  </si>
  <si>
    <t>31/05</t>
  </si>
  <si>
    <t>13/06</t>
  </si>
  <si>
    <t>14/06</t>
  </si>
  <si>
    <t>16/06</t>
  </si>
  <si>
    <t>THE/SÃO JOÃO/THE</t>
  </si>
  <si>
    <t>THE/VITÓRIA/THE</t>
  </si>
  <si>
    <t>THE/RIO GRANDE DO PI/THE</t>
  </si>
  <si>
    <t>THE/VALENÇA/THE</t>
  </si>
  <si>
    <t>Período de Referência Agosto/2015</t>
  </si>
  <si>
    <t>KLEBER DANTAS EULÁLIO</t>
  </si>
  <si>
    <t>322/15</t>
  </si>
  <si>
    <t>323/15</t>
  </si>
  <si>
    <t>2015NE00691</t>
  </si>
  <si>
    <t>2015OB01182</t>
  </si>
  <si>
    <t>2015NE00692</t>
  </si>
  <si>
    <t>2015OB01183</t>
  </si>
  <si>
    <t>TC/011828/2015</t>
  </si>
  <si>
    <t>2015NE00693</t>
  </si>
  <si>
    <t>2015OB01184</t>
  </si>
  <si>
    <t>TC/011971/2015</t>
  </si>
  <si>
    <t>308/15</t>
  </si>
  <si>
    <t>2015NE00701</t>
  </si>
  <si>
    <t>2015OB01216</t>
  </si>
  <si>
    <t xml:space="preserve"> 2015NE00702</t>
  </si>
  <si>
    <t>2015OB01218</t>
  </si>
  <si>
    <t>2015NE00705</t>
  </si>
  <si>
    <t>2015OB01225</t>
  </si>
  <si>
    <t>TC/012198/2015</t>
  </si>
  <si>
    <t>310/15</t>
  </si>
  <si>
    <t xml:space="preserve">ACOMPANHAR TÉCNICO A VISITA  TECNICA  NA JUNTA COMERCIAL DO ESTADO DO MARANHAO-UNIDADE DE CAXIAS-MA </t>
  </si>
  <si>
    <t>2015OB01226</t>
  </si>
  <si>
    <t>2015NE00706</t>
  </si>
  <si>
    <t>GLAUCIO RONIERE DE ARAUJO MORAES</t>
  </si>
  <si>
    <t>97.070-X</t>
  </si>
  <si>
    <t>ANTÔNIO CARLOS MARQUES</t>
  </si>
  <si>
    <t>LEONARDO CESAR SANTOS CHAVES</t>
  </si>
  <si>
    <t>97.855-8</t>
  </si>
  <si>
    <t>KÁTIA MARIA DE CARVALHO MEIRA</t>
  </si>
  <si>
    <t>96.918-4</t>
  </si>
  <si>
    <t>LIVIA RIBEIRO DOS SANTOS BARROS</t>
  </si>
  <si>
    <t>FRANCISCO VIEIRA DE MORAES</t>
  </si>
  <si>
    <t>269/15</t>
  </si>
  <si>
    <t>2015NE00634</t>
  </si>
  <si>
    <t>2015OB01070</t>
  </si>
  <si>
    <t>TC/010535/2015</t>
  </si>
  <si>
    <t>PARTICIPAR DO "SIMPOSIO NACIONAL  DE  CONTABILIDADE APLICADA AO SETOR PUBLICO NA CIDADE DE JOAO PESSOA NOS DIAS  15 A 17/07/2015</t>
  </si>
  <si>
    <t>302/15</t>
  </si>
  <si>
    <t>215/15</t>
  </si>
  <si>
    <t>287/15</t>
  </si>
  <si>
    <t>292/15</t>
  </si>
  <si>
    <t>293/15</t>
  </si>
  <si>
    <t>299/15</t>
  </si>
  <si>
    <t>257/15</t>
  </si>
  <si>
    <t>239/15</t>
  </si>
  <si>
    <t>249/15</t>
  </si>
  <si>
    <t>250/15</t>
  </si>
  <si>
    <t>251/15</t>
  </si>
  <si>
    <t>271/15</t>
  </si>
  <si>
    <t>273/15</t>
  </si>
  <si>
    <t>2015NE00583</t>
  </si>
  <si>
    <t>2015OB01025</t>
  </si>
  <si>
    <t>2015NE00582</t>
  </si>
  <si>
    <t>2015OB01026</t>
  </si>
  <si>
    <t xml:space="preserve"> 2015NE00581</t>
  </si>
  <si>
    <t>2015OB01027</t>
  </si>
  <si>
    <t xml:space="preserve"> 2015NE00661</t>
  </si>
  <si>
    <t>2015OB01177</t>
  </si>
  <si>
    <t>2015NE00654</t>
  </si>
  <si>
    <t>2015OB01120</t>
  </si>
  <si>
    <t>2015NE00655</t>
  </si>
  <si>
    <t>2015OB01121</t>
  </si>
  <si>
    <t>2015NE00656</t>
  </si>
  <si>
    <t>2015OB01122</t>
  </si>
  <si>
    <t>2015NE00665</t>
  </si>
  <si>
    <t>2015OB01118</t>
  </si>
  <si>
    <t>2015NE00666</t>
  </si>
  <si>
    <t>2015OB01119</t>
  </si>
  <si>
    <t>2015NE00657</t>
  </si>
  <si>
    <t>2015OB01114</t>
  </si>
  <si>
    <t>2015NE00658</t>
  </si>
  <si>
    <t>2015OB01115</t>
  </si>
  <si>
    <t>2015NE00659</t>
  </si>
  <si>
    <t>2015OB01116</t>
  </si>
  <si>
    <t xml:space="preserve"> 2015NE00660</t>
  </si>
  <si>
    <t>2015OB01117</t>
  </si>
  <si>
    <t>2015NE00623</t>
  </si>
  <si>
    <t xml:space="preserve"> 2015OB01040</t>
  </si>
  <si>
    <t>2015NE00622</t>
  </si>
  <si>
    <t xml:space="preserve"> 2015OB01041</t>
  </si>
  <si>
    <t>2015NE00621</t>
  </si>
  <si>
    <t>2015OB01042</t>
  </si>
  <si>
    <t>2015NE00576</t>
  </si>
  <si>
    <t>2015OB01067</t>
  </si>
  <si>
    <t>2015NE00577</t>
  </si>
  <si>
    <t>2015OB01068</t>
  </si>
  <si>
    <t>2015NE00620</t>
  </si>
  <si>
    <t>2015OB01043</t>
  </si>
  <si>
    <t>2015NE00619</t>
  </si>
  <si>
    <t xml:space="preserve"> 2015OB01044</t>
  </si>
  <si>
    <t xml:space="preserve"> 2015NE00618</t>
  </si>
  <si>
    <t>2015OB01045</t>
  </si>
  <si>
    <t>2015NE00617</t>
  </si>
  <si>
    <t>2015OB01046</t>
  </si>
  <si>
    <t>2015NE00615</t>
  </si>
  <si>
    <t>2015OB01047</t>
  </si>
  <si>
    <t>2015NE00614</t>
  </si>
  <si>
    <t>2015OB01048</t>
  </si>
  <si>
    <t>2015NE00613</t>
  </si>
  <si>
    <t>2015OB01049</t>
  </si>
  <si>
    <t>2015NE00612</t>
  </si>
  <si>
    <t>2015OB01050</t>
  </si>
  <si>
    <t>2015NE00611</t>
  </si>
  <si>
    <t>2015OB01051</t>
  </si>
  <si>
    <t>2015NE00610</t>
  </si>
  <si>
    <t>2015OB01052</t>
  </si>
  <si>
    <t>2015NE00609</t>
  </si>
  <si>
    <t xml:space="preserve"> 2015OB01053</t>
  </si>
  <si>
    <t>2015NE00607</t>
  </si>
  <si>
    <t>2015OB01055</t>
  </si>
  <si>
    <t xml:space="preserve"> 2015NE00606</t>
  </si>
  <si>
    <t>2015OB01056</t>
  </si>
  <si>
    <t>2015NE00605</t>
  </si>
  <si>
    <t>2015OB01057</t>
  </si>
  <si>
    <t>2015NE00604</t>
  </si>
  <si>
    <t>2015OB01058</t>
  </si>
  <si>
    <t>2015NE00616</t>
  </si>
  <si>
    <t>2015OB01059</t>
  </si>
  <si>
    <t xml:space="preserve"> 2015NE00608</t>
  </si>
  <si>
    <t>2015OB01098</t>
  </si>
  <si>
    <t>2015NE00569</t>
  </si>
  <si>
    <t>2015OB01065</t>
  </si>
  <si>
    <t>2015NE00570</t>
  </si>
  <si>
    <t>2015OB01099</t>
  </si>
  <si>
    <t>2015NE00571</t>
  </si>
  <si>
    <t>2015OB01066</t>
  </si>
  <si>
    <t>2015NE00572</t>
  </si>
  <si>
    <t>2015OB01069</t>
  </si>
  <si>
    <t>2015NE00644</t>
  </si>
  <si>
    <t>2015OB01081</t>
  </si>
  <si>
    <t>2015NE00643</t>
  </si>
  <si>
    <t>2015OB01082</t>
  </si>
  <si>
    <t>2015NE00645</t>
  </si>
  <si>
    <t xml:space="preserve"> 2015OB01083</t>
  </si>
  <si>
    <t>2015NE00662</t>
  </si>
  <si>
    <t>2015OB01111</t>
  </si>
  <si>
    <t>2015NE00663</t>
  </si>
  <si>
    <t>2015OB01112</t>
  </si>
  <si>
    <t>2015NE00664</t>
  </si>
  <si>
    <t xml:space="preserve"> 2015OB01113</t>
  </si>
  <si>
    <t>770,00</t>
  </si>
  <si>
    <t>ACOMPANHAR TÉCNICOS EM INSPEÇÃO IN LOCO EM OBRAS CONTRATADAS PELA SECRETARIA ESTADUAL DE TRANSPORTES - SETRANS E INSTITUTO DE DESENVOLVIMENTO DO PIAUÍ - IDEPI, LOCALIZADAS NOS MUNICÍPIOS DE FLORIANO E JAICÓS, NO PERÍODO DE 22 A 24/06/15.</t>
  </si>
  <si>
    <t>REALIZAR INSPEÇÃO IN LOCO EM OBRAS CONTRATADAS PELA SECRETARIA ESTADUAL DE TRANSPORTES - SETRANS E INSTITUTO DE DESENVOLVIMENTO DO PIAUÍ - IDEPI, LOCALIZADAS NOS MUNICÍPIOS DE FLORIANO E JAICÓS, NO PERÍODO DE 22 A 24/06/15.</t>
  </si>
  <si>
    <t>REALIZAR INSPEÇÃO ORDINÁRIA NO HOSPITAL REGIONAL TIBÉRIO NUNES - FLORIANO/PI, NO PERÍODO DE 08 A 10/07/15</t>
  </si>
  <si>
    <t>ACOMPANHR INSPEÇÃO ORDINÁRIA NO HOSPITAL REGIONAL TIBÉRIO NUNES - FLORIANO/PI, NO PERÍODO DE 08 A 10/07/15</t>
  </si>
  <si>
    <t>ACOMPANHAR TÉCNICO NA IDENTIFICAÇÃO DA ESTRUTURA DOS MUNICÍPIOS QUE COMPÕEM A MICRO-REGIÃO DE ESPERANTINA ONDE OCORRERÁ O SEMINÁRIO DE CONTROLADORES SOCIAIS E OUVIDORIA INTINERANTE</t>
  </si>
  <si>
    <t>REALIZAR INSPEÇÃO IN LOCO NO MUNICÍPIO DE FARTURA DO PIAUÍ NO PERÍODO DE 12 A 15/07/15</t>
  </si>
  <si>
    <t>ACOMPANHAR TÉCNICOS EM INSPEÇÃO IN LOCO NO MUNICÍPIO DE FARTURA DO PIAUÍ NO PERÍODO DE 12 A 15/07/15</t>
  </si>
  <si>
    <t>REALIZAR INSPEÇÃO IN LOCO EM OBRAS CONTRATADAS PELA SECRETARIA ESTADUAL DE INFRAESTRUTURA - SEINFRA, LOCALIZADAS NOS MUNICÍPIOS DE PARNAÍBA E UNIÃO, NO PERÍODO DE 20 A 25/07/15.</t>
  </si>
  <si>
    <t>ACOMPANHAR TÉCNICOS EM INSPEÇÃO IN LOCO EM OBRAS CONTRATADAS PELA SECRETARIA ESTADUAL DE INFRAESTRUTURA - SEINFRA, LOCALIZADAS NOS MUNICÍPIOS DE PARNAÍBA E UNIÃO, NO PERÍODO DE 20 A 25/07/15.</t>
  </si>
  <si>
    <t>TC/010246/2015</t>
  </si>
  <si>
    <t>TC/011402/2015</t>
  </si>
  <si>
    <t>TC/011555/2015</t>
  </si>
  <si>
    <t>TC/011451/2015</t>
  </si>
  <si>
    <t>TC/011586/2015</t>
  </si>
  <si>
    <t>TC/010793/2015</t>
  </si>
  <si>
    <t>TC/010344/2015</t>
  </si>
  <si>
    <t>TC/010276/2015</t>
  </si>
  <si>
    <t>TC/010685/2015</t>
  </si>
  <si>
    <t>TC/010686/2015</t>
  </si>
  <si>
    <t>TC/011107/2015</t>
  </si>
  <si>
    <t>TC/011159/2015</t>
  </si>
  <si>
    <t>PARTICIPAR DO "XXI SEMINARIO DE FORMACAO DE CONTROLADORES SOCIAIS  E  OUVIDORIA ITINERANTE" NA CIDADE  DE SAO  JOAO  DO PIAUI   NOS DIAS 02 E 03/07/15</t>
  </si>
  <si>
    <t>ACOMPANHAR TÉCNICOS NO "XXI SEMINARIO DE FORMACAO DE CONTROLADORES SOCIAIS  E  OUVIDORIA ITINERANTE" NA CIDADE  DE SAO  JOAO  DO PIAUI   NOS DIAS 02 E 03/07/15</t>
  </si>
  <si>
    <t xml:space="preserve">THE/SAO  JOAO  DO PI/THE  </t>
  </si>
  <si>
    <t>20/07</t>
  </si>
  <si>
    <t>25/07</t>
  </si>
  <si>
    <t>PREPARAR  E DIVULGAR  O "XII SEMINARIO  DE FORMACAO DE CONTROLADORES SOCIAIS E OUVIDORIA ITINERANTE" NOS MUNICIPIOS QUE COMPOEM  A MICRO-REGIAO  DE CORRENTE NOS DIAS 26/07 A 12/08/15</t>
  </si>
  <si>
    <t>26/07</t>
  </si>
  <si>
    <t>12/08</t>
  </si>
  <si>
    <t>THE/JAICÓS/THE</t>
  </si>
  <si>
    <t>22/06</t>
  </si>
  <si>
    <t>24/06</t>
  </si>
  <si>
    <t>THE/FLORIANO/THE</t>
  </si>
  <si>
    <t>08/07</t>
  </si>
  <si>
    <t>10/07</t>
  </si>
  <si>
    <r>
      <t>REALIZAR INSPEÇÃO</t>
    </r>
    <r>
      <rPr>
        <i/>
        <sz val="10"/>
        <rFont val="Calibri"/>
        <family val="2"/>
        <scheme val="minor"/>
      </rPr>
      <t xml:space="preserve"> IN LOCO</t>
    </r>
    <r>
      <rPr>
        <sz val="10"/>
        <rFont val="Calibri"/>
        <family val="2"/>
        <scheme val="minor"/>
      </rPr>
      <t xml:space="preserve"> EM OBRAS E SERVIÇOS DE ENGENHARIA NOS MUNICÍPIOS DE SÃO RAIMUNDO NONATO, DOM INOCÊNCIO, VÁRZEA BRANCA E GUARIBAS NO PERÍODO DE 12 A 18/07/15</t>
    </r>
  </si>
  <si>
    <r>
      <t xml:space="preserve">ACOMPANHAR INSPEÇÃO </t>
    </r>
    <r>
      <rPr>
        <i/>
        <sz val="10"/>
        <rFont val="Calibri"/>
        <family val="2"/>
        <scheme val="minor"/>
      </rPr>
      <t>IN LOCO</t>
    </r>
    <r>
      <rPr>
        <sz val="10"/>
        <rFont val="Calibri"/>
        <family val="2"/>
        <scheme val="minor"/>
      </rPr>
      <t xml:space="preserve"> EM OBRAS E SERVIÇOS DE ENGENHARIA NOS MUNICÍPIOS DE SÃO RAIMUNDO NONATO, DOM INOCÊNCIO, VÁRZEA BRANCA E GUARIBAS NO PERÍODO DE 12 A 18/07/15</t>
    </r>
  </si>
  <si>
    <t>12/07</t>
  </si>
  <si>
    <t>18/07</t>
  </si>
  <si>
    <t>THE/GUARIBAS/THE</t>
  </si>
  <si>
    <t>THE/ESPERANTINA/THE</t>
  </si>
  <si>
    <t>THE/FARTURA/THE</t>
  </si>
  <si>
    <t>15/07</t>
  </si>
  <si>
    <t>PARTICIPAR DA ÚLTIMA ETAPA DE CONCLUSÃO DO CURSO, MEDIANTE  DEFESA PÚBLICA PERANTE BANCA EXAMINADORA NA SEDE DA PUC/RS, NA CIDADE DE PORTO ALEGRE NO DIA 01/07/15</t>
  </si>
  <si>
    <t>30/06</t>
  </si>
  <si>
    <t>02/07</t>
  </si>
  <si>
    <t>PARTICIPAR DE AUDIÊNCIA PÚBLICA A SER REALIZADA NA CÂMARA MUNICIPAL DE MONSENHOR GIL</t>
  </si>
  <si>
    <t>ACOMPANHAR TÉCNICO EM AUDIÊNCIA PÚBLICA A SER REALIZADA NA CÂMARA MUNICIPAL DE MONSENHOR GIL</t>
  </si>
  <si>
    <t>THE/MONSENHOR GIL/THE</t>
  </si>
  <si>
    <t>27/06</t>
  </si>
  <si>
    <t>ACOMPANHAR LICITAÇÃO PARA COMPRA DE GÊNEROS ALIMENTÍCIOS QUE COMPÕEM O CARDÁPIO DA MERENDA ESCOLAR NO MUNICÍPIO DE MONSENHOR GIL</t>
  </si>
  <si>
    <t>ACOMPANHAR TÉCNICO EM LICITAÇÃO PARA COMPRA DE GÊNEROS ALIMENTÍCIOS QUE COMPÕEM O CARDÁPIO DA MERENDA ESCOLAR NO MUNICÍPIO DE MONSENHOR GIL</t>
  </si>
  <si>
    <t>03/07</t>
  </si>
  <si>
    <t>97.690-3</t>
  </si>
  <si>
    <t>88.549-5</t>
  </si>
  <si>
    <t>04/07</t>
  </si>
  <si>
    <t>PARTICIPAR DO SEMINÁRIO DE CONTROLADORES SOCIAIS E OUVIDORIA ITINERANTE, A SER REALIZADO NA CIDADE DE SÃO JOÃO DO PIAUÍ, NO PERÍODO DE 02 A 04/07/15</t>
  </si>
  <si>
    <t>ACOMPANHAR CONSELHEIRO NO SEMINÁRIO DE CONTROLADORES SOCIAIS E OUVIDORIA ITINERANTE, A SER REALIZADO NA CIDADE DE SÃO JOÃO DO PIAUÍ, NO PERÍODO DE 02 A 04/07/15</t>
  </si>
  <si>
    <t>01/07</t>
  </si>
  <si>
    <t>1.456.98</t>
  </si>
  <si>
    <t xml:space="preserve"> PARTICIPAR DA ASSEMBLEIA GERAL NO INSTITUTO RUI BARBOSA EM BRASILIA/DF</t>
  </si>
  <si>
    <t>05/07</t>
  </si>
  <si>
    <t>97.135-9</t>
  </si>
  <si>
    <t>19/07</t>
  </si>
  <si>
    <t>THE/JOÃO PESSOA/THE</t>
  </si>
  <si>
    <t>REALIZAR IDENTIFICAÇÃO DA ESTRUTURA DOS MUNICÍPIOS QUE COMPÕEM A MICRO-REGIÃO DE ESPERANTINA ONDE OCORRERÁ O SEMINÁRIO DE CONTROLADORES SOCIAIS E OUVIDORIA INTINERANTE, NO PERÍODO DE 13 A 18/07/15</t>
  </si>
  <si>
    <t>13/07</t>
  </si>
  <si>
    <t>REALIZAR VISITA  TECNICA  NA JUNTA COMERCIAL DO ESTADO DO MARANHAO-UNIDADE DE CAXIAS-MA, NO DIA 27/07/15</t>
  </si>
  <si>
    <t>27/07</t>
  </si>
  <si>
    <t>CONTROLE DE PROCESSOS PARA PAGAMENTO DE DIÁRIAS</t>
  </si>
  <si>
    <t>Cargo</t>
  </si>
  <si>
    <t xml:space="preserve"> Portaria</t>
  </si>
  <si>
    <t>Nº da NE</t>
  </si>
  <si>
    <t>Nº NL</t>
  </si>
  <si>
    <t>Nº da OB</t>
  </si>
  <si>
    <t>Data do Pagamento</t>
  </si>
  <si>
    <t>Data de Entrada Seção de Finanças</t>
  </si>
  <si>
    <t xml:space="preserve">Nº </t>
  </si>
  <si>
    <t>TC/012737/2015</t>
  </si>
  <si>
    <t>AUDITOR FISCAL DE CONTROLE EXTERNO</t>
  </si>
  <si>
    <t>325/15</t>
  </si>
  <si>
    <t>2015NE00740</t>
  </si>
  <si>
    <t>2015NL01334</t>
  </si>
  <si>
    <t xml:space="preserve"> 2015OB01308</t>
  </si>
  <si>
    <t>06/08/2015</t>
  </si>
  <si>
    <t>10/08</t>
  </si>
  <si>
    <t>REALIZAR FISCALIZACAO NO  MUNICIPIO  DE  PARNAIBA NO PERÍODO DE 10 A 12/08/15</t>
  </si>
  <si>
    <t>ASSISTENTE DE CONTROLE EXTERNO</t>
  </si>
  <si>
    <t>2015NE00741</t>
  </si>
  <si>
    <t>2015NL01335</t>
  </si>
  <si>
    <t>2015OB01309</t>
  </si>
  <si>
    <t>MOTORISTA</t>
  </si>
  <si>
    <t>2015NE00742</t>
  </si>
  <si>
    <t>2015NL01336</t>
  </si>
  <si>
    <t>2015OB01310</t>
  </si>
  <si>
    <t>ACOMPANHAR TÉCNICO EM FISCALIZACAO NO  MUNICIPIO  DE  PARNAIBA NO PERÍODO DE 10 A 12/08/15</t>
  </si>
  <si>
    <t>TC/012735/2015</t>
  </si>
  <si>
    <t>327/15</t>
  </si>
  <si>
    <t>2015NE00744</t>
  </si>
  <si>
    <t>2015NL01430</t>
  </si>
  <si>
    <t>2015OB01408</t>
  </si>
  <si>
    <t>THE/URUÇUI/THE</t>
  </si>
  <si>
    <t>17/08</t>
  </si>
  <si>
    <t>19/08</t>
  </si>
  <si>
    <t>REALIZAR FISCALIZACAO NO  MUNICIPIO  DE  URUCUI/PI NO PERÍODO DE 17 A 19/08/15</t>
  </si>
  <si>
    <t xml:space="preserve"> 2015NE00745</t>
  </si>
  <si>
    <t>2015NL01432</t>
  </si>
  <si>
    <t>2015OB01407</t>
  </si>
  <si>
    <t>2015NE00746</t>
  </si>
  <si>
    <t>2015NL01431</t>
  </si>
  <si>
    <t>2015OB01409</t>
  </si>
  <si>
    <t>ACOMPANHAR TÉCNICO EM FISCALIZACAO NO  MUNICIPIO  DE  URUCUI/PI NO PERÍODO DE 17 A 19/08/15</t>
  </si>
  <si>
    <t>TC/012690/2015</t>
  </si>
  <si>
    <t>98.009-9</t>
  </si>
  <si>
    <t>CONSELHEIRO</t>
  </si>
  <si>
    <t>2015NE00747</t>
  </si>
  <si>
    <t>2015NL01339</t>
  </si>
  <si>
    <t>2015OB01306</t>
  </si>
  <si>
    <t>THE/SÃO PAULO/THE</t>
  </si>
  <si>
    <t>09/08</t>
  </si>
  <si>
    <t>14/08</t>
  </si>
  <si>
    <t>PARTICIPAR  DO  "XIII SEMANA JURIDICA DOS TRIBUNAIS DE  CONTAS" NA CIDADE  DE SÃO PAULO NO PERÍODO DE 09 A 14/08/15</t>
  </si>
  <si>
    <t>TC/012787/2015</t>
  </si>
  <si>
    <t>CONSELHEIRO SUBSTITUTO</t>
  </si>
  <si>
    <t xml:space="preserve"> 2015NE00739</t>
  </si>
  <si>
    <t xml:space="preserve"> 2015NL01333</t>
  </si>
  <si>
    <t>2015OB01307</t>
  </si>
  <si>
    <t>PARTICIPAR DE REUNIAO ATRICON E CAPACITACAO DAS COMISSOES DE GARANTIA DE QUALIDADE  DO  MMD-TC JUNTO AO TCE/MT EM CUIABA NO PERÍODO DE 05 A 07/08/15</t>
  </si>
  <si>
    <t>TC/012527/2015</t>
  </si>
  <si>
    <t>CONSELHEIRA</t>
  </si>
  <si>
    <t>315/15</t>
  </si>
  <si>
    <t>2015NE00726</t>
  </si>
  <si>
    <t>2015NL01359</t>
  </si>
  <si>
    <t>2015OB01322</t>
  </si>
  <si>
    <t>THE/SALVADOR/THE</t>
  </si>
  <si>
    <t>18/08</t>
  </si>
  <si>
    <t>22/08</t>
  </si>
  <si>
    <t>PARTICIPAR DO II SEMINÁRIO INTERNACIONAL DE CONTROLE EXTERNO - O DESEMPENHO DAS ENTIDADES DE FISCALIZAÇÃO NO MUNDO CONTEMPORÂNEO, NA CIDADE DE SALVADOR, NO PERÍODO DE 19 A 21/08/2015</t>
  </si>
  <si>
    <t>TC/012427/2015</t>
  </si>
  <si>
    <t xml:space="preserve">CONSELHEIRO </t>
  </si>
  <si>
    <t>314/15</t>
  </si>
  <si>
    <t>2015NE00728</t>
  </si>
  <si>
    <t xml:space="preserve"> 2015NL01358</t>
  </si>
  <si>
    <t xml:space="preserve"> 2015OB01323</t>
  </si>
  <si>
    <t>TC/012715/2015</t>
  </si>
  <si>
    <t>326/15</t>
  </si>
  <si>
    <t xml:space="preserve"> 2015NE00750</t>
  </si>
  <si>
    <t>2015NL01340</t>
  </si>
  <si>
    <t xml:space="preserve"> 2015OB01305</t>
  </si>
  <si>
    <t>TC/013266/2015</t>
  </si>
  <si>
    <t>342/15</t>
  </si>
  <si>
    <t>2015NE00783</t>
  </si>
  <si>
    <t>2015NL01404</t>
  </si>
  <si>
    <t>2015OB01366</t>
  </si>
  <si>
    <t>16/08</t>
  </si>
  <si>
    <t>21/08</t>
  </si>
  <si>
    <r>
      <t xml:space="preserve">REALIZAR INSPEÇÃO </t>
    </r>
    <r>
      <rPr>
        <i/>
        <sz val="10"/>
        <rFont val="Calibri"/>
        <family val="2"/>
        <scheme val="minor"/>
      </rPr>
      <t>IN LOCO</t>
    </r>
    <r>
      <rPr>
        <sz val="10"/>
        <rFont val="Calibri"/>
        <family val="2"/>
        <scheme val="minor"/>
      </rPr>
      <t xml:space="preserve"> EM OBRAS CONTRATADAS NA SECRETARIA ESTADUAL DE INFRA-ESTRUTUTRA  LOCALIZADA NOS  MUNICIPIOS  DE PICOS, OEIRAS E SÃO PEDRO NO PERÍODO DE 16 A 21/08/15, BEM COMO OBRA OBJETO DE REPRESENTAÇÃO NO MUNICÍPIO DE NOVO SANTO ANTONIO.</t>
    </r>
  </si>
  <si>
    <t>2015NE00784</t>
  </si>
  <si>
    <t>2015NL01405</t>
  </si>
  <si>
    <t>2015OB01365</t>
  </si>
  <si>
    <t>2015NE00785</t>
  </si>
  <si>
    <t>2015NL01403</t>
  </si>
  <si>
    <t>2015OB01364</t>
  </si>
  <si>
    <r>
      <t xml:space="preserve">ACOMPANHAR TÉCNICOS EM INSPEÇÃO </t>
    </r>
    <r>
      <rPr>
        <i/>
        <sz val="10"/>
        <rFont val="Calibri"/>
        <family val="2"/>
        <scheme val="minor"/>
      </rPr>
      <t>IN LOCO</t>
    </r>
    <r>
      <rPr>
        <sz val="10"/>
        <rFont val="Calibri"/>
        <family val="2"/>
        <scheme val="minor"/>
      </rPr>
      <t xml:space="preserve"> EM OBRAS CONTRATADAS NA SECRETARIA ESTADUAL DE INFRA-ESTRUTUTRA  LOCALIZADA NOS  MUNICIPIOS  DE PICOS, OEIRAS E SÃO PEDRO NO PERÍODO DE 16 A 21/08/15, BEM COMO OBRA OBJETO DE REPRESENTAÇÃO NO MUNICÍPIO DE NOVO SANTO ANTONIO.</t>
    </r>
  </si>
  <si>
    <t>TC/013565/2015</t>
  </si>
  <si>
    <t>344/15</t>
  </si>
  <si>
    <t>2015NE00071</t>
  </si>
  <si>
    <t>2015NL00103</t>
  </si>
  <si>
    <t>2015OB00073</t>
  </si>
  <si>
    <t>PROFERIR PALESTRA NO EVENTO DE COMEMORAÇÃO DOS 100 ANOS DO TCE/BA, NO PERÍODO DE 19 A 22/08/15</t>
  </si>
  <si>
    <t>TC/013095/2015</t>
  </si>
  <si>
    <t>357/15</t>
  </si>
  <si>
    <t>2015NE00072</t>
  </si>
  <si>
    <t>2015NL00112</t>
  </si>
  <si>
    <t>2015OB00077</t>
  </si>
  <si>
    <t>THE/FORTALEZA/THE</t>
  </si>
  <si>
    <t>23/08</t>
  </si>
  <si>
    <t>26/08</t>
  </si>
  <si>
    <t>PARTICIPAR DO VI ENCONTRO TÉCNICO DE EDUCAÇÃO CORPORATIVA DOS TRIBUNAIS DE CONTAS - EDUCORP, QUE TERÁ COMO TEMA "APERFEIÇOAMENTO PROFISSIONAL E EFETIVIDADE DAS AÇÕES DOS TRIBUNAIS DE CONTAS", NA CIDADE DE FORTALEZA/CE, NO PERÍODO DE 23 A 26/08/15</t>
  </si>
  <si>
    <t>FRANCISCA AUGISIANA DE MENESES COSTA</t>
  </si>
  <si>
    <t>97.856-6</t>
  </si>
  <si>
    <t>PEDAGOGA</t>
  </si>
  <si>
    <t>2015NE00073</t>
  </si>
  <si>
    <t>2015NL00115</t>
  </si>
  <si>
    <t>2015OB00074</t>
  </si>
  <si>
    <t>TC/013191/2015</t>
  </si>
  <si>
    <t>ARMANDO DE CASTRO VELOSO NETO</t>
  </si>
  <si>
    <t>98.006-4</t>
  </si>
  <si>
    <t>358/15</t>
  </si>
  <si>
    <t>2015NE00075</t>
  </si>
  <si>
    <t>2015NL00113</t>
  </si>
  <si>
    <t>2015OB00076</t>
  </si>
  <si>
    <t>PARTICIPAR DO CURSO WILDFLY 8 - ADMINISTRAÇÃO COM CLUSTER DA ALTA PERFORMANCE EM AMBIENTE DEVOPS, NA EMPRESA LINUX, NA CIDADE DE SÃO PAULO, NO PERÍODO DE 23 A 28/08/15</t>
  </si>
  <si>
    <t>TC/013045/2015</t>
  </si>
  <si>
    <t>KASSANDRA SARAIVA DE LIMA</t>
  </si>
  <si>
    <t>02.160-1</t>
  </si>
  <si>
    <t>362/15</t>
  </si>
  <si>
    <t>2015NE00074</t>
  </si>
  <si>
    <t>2015NL00114</t>
  </si>
  <si>
    <t>2015OB00075</t>
  </si>
  <si>
    <t>PARTICIPAR DO SEMINÁRIO: WORKSHOP COM AS EQUIPES DE TÉCNICOS DOS TRIBUNAIS DE CONTAS PARTÍCIPES DO ACORDO DE COOPERAÇÃO PARA O LEVANTAMENTO DE GOVERNANÇA PÚBLICA E GESTÃO DAS AQUISIÇÕES 2014, NA CIDADE DE BRASÍLIA, NO PERÍODO DE 23 A 27/08/15</t>
  </si>
  <si>
    <t>TC/013836/2015</t>
  </si>
  <si>
    <t>355/15</t>
  </si>
  <si>
    <t>2015NE00814</t>
  </si>
  <si>
    <t>2015NL01473</t>
  </si>
  <si>
    <t xml:space="preserve"> 2015OB01436</t>
  </si>
  <si>
    <t>29/08</t>
  </si>
  <si>
    <t>REALIZAR INSPEÇÃO ORDINÁRIA NOS MUNICÍPIOS DE ESPERANTINA, BARRAS, PIRIPIRI E PARNAÍBA PARA VERIFICAÇÃO DA APLICAÇÃO DE RECURSOS PÚBLICOS EM OBRAS E SERVIÇOS DE ENGENHARIA, REF. AO EXERCÍCIO DE 2014, NO PERÍODO DE 23 A 29/08/15</t>
  </si>
  <si>
    <t>RAIMUNDO DA COSTA MACHADO NETO</t>
  </si>
  <si>
    <t>97.287-8</t>
  </si>
  <si>
    <t>2015NE00812</t>
  </si>
  <si>
    <t>2015NL01471</t>
  </si>
  <si>
    <t>2015OB01437</t>
  </si>
  <si>
    <t>2015NE00813</t>
  </si>
  <si>
    <t>2015NL01472</t>
  </si>
  <si>
    <t>2015OB01438</t>
  </si>
  <si>
    <t>Período de Referência Setembro/2015</t>
  </si>
  <si>
    <t>TC/012749/2015</t>
  </si>
  <si>
    <t>324/15</t>
  </si>
  <si>
    <t>2015NE00761</t>
  </si>
  <si>
    <t xml:space="preserve"> 2015OB01459</t>
  </si>
  <si>
    <t>05/10</t>
  </si>
  <si>
    <t>10/10</t>
  </si>
  <si>
    <t>PARTICIPAR DO  "XI CONGRESSO BRASILEIRO DE DIREITO PREVIDENCIARIO" NA CIDADE DE SAO PAULO NOS DIAS  06  A 10/10/2015</t>
  </si>
  <si>
    <t>TC/013189/2015</t>
  </si>
  <si>
    <t>WESLLEY EMMANUEL MARTINS LIMA</t>
  </si>
  <si>
    <t>97.132-4</t>
  </si>
  <si>
    <t>360/15</t>
  </si>
  <si>
    <t>2015NE00078</t>
  </si>
  <si>
    <t>2015OB00112</t>
  </si>
  <si>
    <t>20/09</t>
  </si>
  <si>
    <t>25/09</t>
  </si>
  <si>
    <t>PARTICIPAR DO CURSO VPN - DEPLOYING CISCO ASA VPN SOLUTIONS V2.0 DA EMPRESA MULTIREDE, NA CIDADE DE SÃO PAULO/SP, NO PERÍODO DE 20 A 25/09/15</t>
  </si>
  <si>
    <t>TC/013729/2015</t>
  </si>
  <si>
    <t>356/15</t>
  </si>
  <si>
    <t>2015NE00822</t>
  </si>
  <si>
    <t>2015OB01495</t>
  </si>
  <si>
    <t>THA/POA/THE</t>
  </si>
  <si>
    <t>08/09</t>
  </si>
  <si>
    <t>14/09</t>
  </si>
  <si>
    <t>PARTICIPAR DO EVENTO AUDITORIA DE FRAUDES E CANAL DE DENÚNCIAS A SER REALIZADO NA CIDADE DE PORTO ALEGRE/RS, NO PERÍODO DE 08 A 12/09/15</t>
  </si>
  <si>
    <t>TC/014398/2015</t>
  </si>
  <si>
    <t>373/15</t>
  </si>
  <si>
    <t>2015NE00859</t>
  </si>
  <si>
    <t xml:space="preserve"> 2015OB01497</t>
  </si>
  <si>
    <t>09/09</t>
  </si>
  <si>
    <t>12/09</t>
  </si>
  <si>
    <t>PARTICIPAR DO SEMINÁRIO DE FORMAÇÃO DE CONTROLADORES SOCIAIS E OUVIDORIA ITINERANTE, NA CIDADE DE CORRENTE/PI, NO PERÍODO DE 09 A 12/09/15</t>
  </si>
  <si>
    <t>TC/014388/2015</t>
  </si>
  <si>
    <t>372/15</t>
  </si>
  <si>
    <t xml:space="preserve"> 27/08/2015</t>
  </si>
  <si>
    <t>2015NE00868</t>
  </si>
  <si>
    <t>2015OB01662</t>
  </si>
  <si>
    <t xml:space="preserve"> 18/09/2015</t>
  </si>
  <si>
    <t>23/09</t>
  </si>
  <si>
    <t>PARTICIPAR COMO  PALESTRANTE E REPRESENTANTE DO TCE/PI NO I ENCONTRO DE OUVIDORIAS-TCE/CE EM FORTALEZA NO PERÍODO DE 23 A 25/09/15</t>
  </si>
  <si>
    <t>TC/014387/2015</t>
  </si>
  <si>
    <t>368/15</t>
  </si>
  <si>
    <t>2015NE00842</t>
  </si>
  <si>
    <t>2015OB01461</t>
  </si>
  <si>
    <t>27/08</t>
  </si>
  <si>
    <t>05/09</t>
  </si>
  <si>
    <t>DIVULGAR O XXII SEMINÁRIO DE FORMAÇÃO DE CONTROLADORES SOCIAIS E OUVIDORIA ITINERANTE NA MICRORREGIÃO DE ESPERANTINA NO PERÍO DE 27/08 A 05/09/15</t>
  </si>
  <si>
    <t>2015NE00843</t>
  </si>
  <si>
    <t xml:space="preserve"> 2015OB01460</t>
  </si>
  <si>
    <t>ACOMPANHAR TÉCNICO NA DIVULGAÇÃO DO XXII SEMINÁRIO DE FORMAÇÃO DE CONTROLADORES SOCIAIS E OUVIDORIA ITINERANTE NA MICRORREGIÃO DE ESPERANTINA NO PERÍO DE 27/08 A 05/09/15</t>
  </si>
  <si>
    <t>TC/012456/2015</t>
  </si>
  <si>
    <t>HÉLCIO DE ABREU SOARES</t>
  </si>
  <si>
    <t>97.312-2</t>
  </si>
  <si>
    <t>370/15</t>
  </si>
  <si>
    <t>2015NE00200</t>
  </si>
  <si>
    <t>2015OB00176</t>
  </si>
  <si>
    <t>THE/PERU/THE</t>
  </si>
  <si>
    <t>APRESENTAR PESQUISA CIENTÍFICA, APLICADA NO TRIBUNAL DE CONTAS DO ESTADO DO PIAUÍ - TCE/PI, NA CONFERÊNCIA LATINOAMERICANA EM INFORMÁTICA - CLEI 2015, NA CIDADE DE AREQUIPA/PERU, NO PERÓDIO DE 18 A 24/10/15</t>
  </si>
  <si>
    <t>TC/013791/2015</t>
  </si>
  <si>
    <t>375/15</t>
  </si>
  <si>
    <t>2015NE00867</t>
  </si>
  <si>
    <t>2015OB01498</t>
  </si>
  <si>
    <t>THE/BENEDITINOS/THE</t>
  </si>
  <si>
    <t>28/08</t>
  </si>
  <si>
    <t>PROFERIR PALESTRA SOBRE O REGIME PRÓPRIO DE PREVIDÊNCIA SOCIAL NO MUNICÍPIO DE BENEDITINOS, NO DIA 28/08/15</t>
  </si>
  <si>
    <t>TC/014335/2015</t>
  </si>
  <si>
    <t>JOSÉ AMÉRICO DA COSTA JÚNIOR</t>
  </si>
  <si>
    <t>376/15</t>
  </si>
  <si>
    <t>2015NE00844</t>
  </si>
  <si>
    <t>2015OB01464</t>
  </si>
  <si>
    <t>VÁRIOS MUNICÍPIOS</t>
  </si>
  <si>
    <t>30/08</t>
  </si>
  <si>
    <t>REALIZAR INSPEÇÃO ORDINÁRIA PARA ACOMPANHAMENTO CONCOMITANTE DA REGULARIDADE DO ANDAMENTO DA CONTRATAÇÃO, EXECUÇÃO, CONTROLE, REALIZAÇÃO DE DESPESAS E DEMAIS ATOS RELACIONADOS AOS SERVIÇOS DE TRANSPORTE EXCOLAR PELA SECRETARIA DA EDUCAÇÃO - SEED, EM ESPECIAL OS PRESTADOS DIRETAMENTE E SELECIONADOS POR AMOSTRAGEM PERANTE AS 2ª, 3ª, 5ª, 9ª, 10ª, 13ª , 14ª, 15ª, 16ª E 17ª GERÊNCIAS REGIONAIS DE EDUCAÇÃO - GRE'S, NO PERÍODO DE 30/08 A 05/09/15.</t>
  </si>
  <si>
    <t>CARLOS AUGUSTO DE LAET LOPES</t>
  </si>
  <si>
    <t>97.397-1</t>
  </si>
  <si>
    <t>2015NE00866</t>
  </si>
  <si>
    <t xml:space="preserve"> 2015OB01493</t>
  </si>
  <si>
    <t xml:space="preserve">REALIZAR INSPEÇÃO ORDINÁRIA PARA ACOMPANHAMENTO CONCOMITANTE DA REGULARIDADE DO ANDAMENTO DA CONTRATAÇÃO, EXECUÇÃO, CONTROLE, REALIZAÇÃO DE DESPESAS E DEMAIS ATOS RELACIONADOS AOS SERVIÇOS DE TRANSPORTE EXCOLAR PELA SECRETARIA DA EDUCAÇÃO - SEED, EM ESPECIAL OS PRESTADOS DIRETAMENTE E SELECIONADOS POR AMOSTRAGEM PERANTE AS 2ª, 3ª, 5ª, 9ª, 10ª, 13ª , 14ª, 15ª, 16ª E 17ª GERÊNCIAS REGIONAIS DE EDUCAÇÃO - GRE'S, NOPERÍODO DE 30/08 A 05/09/15.PERÍODO DE </t>
  </si>
  <si>
    <t>2015NE00846</t>
  </si>
  <si>
    <t>2015OB01466</t>
  </si>
  <si>
    <t>2015NE00847</t>
  </si>
  <si>
    <t>2015OB01467</t>
  </si>
  <si>
    <t>2015NE00848</t>
  </si>
  <si>
    <t>2015OB01468</t>
  </si>
  <si>
    <t>JOÃO LUIS CARDOSO FIGUEIREDO JÚNIOR</t>
  </si>
  <si>
    <t>2015NE00849</t>
  </si>
  <si>
    <t>2015OB01469</t>
  </si>
  <si>
    <t>2015NE00850</t>
  </si>
  <si>
    <t xml:space="preserve"> 2015OB01470</t>
  </si>
  <si>
    <t>2015NE00851</t>
  </si>
  <si>
    <t>2015OB01471</t>
  </si>
  <si>
    <t>CAIO FERNANDO N. DE ALMEIRDA</t>
  </si>
  <si>
    <t>2015NE00852</t>
  </si>
  <si>
    <t xml:space="preserve"> 2015OB01472</t>
  </si>
  <si>
    <t>2015NE00853</t>
  </si>
  <si>
    <t>2015OB01473</t>
  </si>
  <si>
    <t>2015NE00854</t>
  </si>
  <si>
    <t>2015OB01474</t>
  </si>
  <si>
    <t>2015NE00855</t>
  </si>
  <si>
    <t>2015OB01475</t>
  </si>
  <si>
    <t>TC/014329/2015</t>
  </si>
  <si>
    <t>378/15</t>
  </si>
  <si>
    <t>2015NE00840</t>
  </si>
  <si>
    <t>2015OB01463</t>
  </si>
  <si>
    <t xml:space="preserve"> 01/09/2015</t>
  </si>
  <si>
    <t>25/08</t>
  </si>
  <si>
    <t>PREPARAR E DIVULGAR O XXII SEMINÁRIO DE FORMAÇÃO DE CONTROLADORES SOCIAIS E OUVIDORIA ITINERANTE, PROMOVIDA PELA ESCOLA DE GESTÃO E CONTROLE DESTE TRIBUNAL, NA CIDADE DE CORRENTE, NO PERÍODO DE 18 A 25/08/15</t>
  </si>
  <si>
    <t>2015NE00841</t>
  </si>
  <si>
    <t>2015OB01462</t>
  </si>
  <si>
    <t>ACOMPANHAR PREPARAÇÃO E DIVULGAÇÃO DO XXII SEMINÁRIO DE FORMAÇÃO DE CONTROLADORES SOCIAIS E OUVIDORIA ITINERANTE, PROMOVIDA PELA ESCOLA DE GESTÃO E CONTROLE DESTE TRIBUNAL, NA CIDADE DE CORRENTE, NO PERÍODO DE 18 A 25/08/15</t>
  </si>
  <si>
    <t>TC/014413/2015</t>
  </si>
  <si>
    <t>BRUNO CAMARGO DE HOLANDA CAVALCANTI</t>
  </si>
  <si>
    <t>97.288-6</t>
  </si>
  <si>
    <t>379/15</t>
  </si>
  <si>
    <t>2015NE00870</t>
  </si>
  <si>
    <t>2015OB01500</t>
  </si>
  <si>
    <t>THE/GUADALUPE/THE</t>
  </si>
  <si>
    <t>31/08</t>
  </si>
  <si>
    <t>04/09</t>
  </si>
  <si>
    <t>REALIZAR INSPEÇÃO NOS MUNICÍPIOS DE GUADALUPE E FLORIANO, NO PERÍODO DE 31/08 A 04/09/15</t>
  </si>
  <si>
    <t>MARIA OLÍVIA SILVEIRA REIS</t>
  </si>
  <si>
    <t>2015NE00869</t>
  </si>
  <si>
    <t>2015OB01499</t>
  </si>
  <si>
    <t>2015NE00871</t>
  </si>
  <si>
    <t>2015OB01501</t>
  </si>
  <si>
    <t>ACOMPANHAR INSPEÇÃO NOS MUNICÍPIOS DE GUADALUPE E FLORIANO, NO PERÍODO DE 31/08 A 04/09/15</t>
  </si>
  <si>
    <t>TC/014691/2015</t>
  </si>
  <si>
    <t>386/15</t>
  </si>
  <si>
    <t>2015NE00088</t>
  </si>
  <si>
    <t>2015OB00082</t>
  </si>
  <si>
    <t>13/09</t>
  </si>
  <si>
    <t>PARTICIPAR DO SEMINÁRIO DE CONTROLADORES SOCIAIS E OUVIDORIA ITINERANTE, A SER REALIZADO NA CIDADE DE CORRENTE/PI, NO PERIODO DE 09 A 13/09/15</t>
  </si>
  <si>
    <t>TC/014706/2015</t>
  </si>
  <si>
    <t>395/15</t>
  </si>
  <si>
    <t>2015NE00084</t>
  </si>
  <si>
    <t>2015OB00110</t>
  </si>
  <si>
    <t>THE/RIO DE JANEIRO/THE</t>
  </si>
  <si>
    <t>22/09</t>
  </si>
  <si>
    <t>26/09</t>
  </si>
  <si>
    <t>1.711,79</t>
  </si>
  <si>
    <t>PARTICIPAR DO CONGRESSO BRASILEIRO DE DIREITO DO ESTADO, NA CIDADE DO RIO DE JANEIRO, NO PERÍODO DE 22 A 26/09/15</t>
  </si>
  <si>
    <t>2015NE00085</t>
  </si>
  <si>
    <t>2015OB00111</t>
  </si>
  <si>
    <t>TC/014764/2015</t>
  </si>
  <si>
    <t>397/15</t>
  </si>
  <si>
    <t>2015NE00089</t>
  </si>
  <si>
    <t>2015OB00084</t>
  </si>
  <si>
    <t>07/09</t>
  </si>
  <si>
    <t>PARTICIPAR DO XXII SEMINÁRIO DE FORMAÇÃO DE CONTROLADORES SOCIAIS, PROMOVIDO PELA ESCOLA DE GESTÃO E CONTROLE - EGC, NA CIDADE DE CORRENTE, NO PERÍODO DE 07 A 13/09/15</t>
  </si>
  <si>
    <t>2015NE00090</t>
  </si>
  <si>
    <t>2015OB00085</t>
  </si>
  <si>
    <t>2015NE00091</t>
  </si>
  <si>
    <t>2015OB00086</t>
  </si>
  <si>
    <t>2015NE00092</t>
  </si>
  <si>
    <t>2015OB00087</t>
  </si>
  <si>
    <t>PARTICIPAR DO XXII SEMINÁRIO DE FORMAÇÃO DE CONTROLADORES SOCIAIS, PROMOVIDO PELA ESCOLA DE GESTÃO E CONTROLE - EGC, NA CIDADE DE CORRENTE, NO PERÍODO DE 08 A 13/09/15</t>
  </si>
  <si>
    <t>2015NE00093</t>
  </si>
  <si>
    <t>2015OB00088</t>
  </si>
  <si>
    <t>2015NE00094</t>
  </si>
  <si>
    <t>2015OB00089</t>
  </si>
  <si>
    <t>2015NE00095</t>
  </si>
  <si>
    <t xml:space="preserve"> 2015OB00090</t>
  </si>
  <si>
    <t>2015NE00096</t>
  </si>
  <si>
    <t>2015OB00091</t>
  </si>
  <si>
    <t>2015NE00097</t>
  </si>
  <si>
    <t>2015OB00092</t>
  </si>
  <si>
    <t>2015NE00098</t>
  </si>
  <si>
    <t>2015OB00093</t>
  </si>
  <si>
    <t>PARTICIPAR DO XXII SEMINÁRIO DE FORMAÇÃO DE CONTROLADORES SOCIAIS, PROMOVIDO PELA ESCOLA DE GESTÃO E CONTROLE - EGC, NA CIDADE DE CORRENTE, NO PERÍODO DE 09 A 13/09/15</t>
  </si>
  <si>
    <t>2015NE00099</t>
  </si>
  <si>
    <t>2015OB00094</t>
  </si>
  <si>
    <t>2015NE00100</t>
  </si>
  <si>
    <t xml:space="preserve"> 2015OB00095</t>
  </si>
  <si>
    <t>2015NE00101</t>
  </si>
  <si>
    <t>2015OB00096</t>
  </si>
  <si>
    <t>2015NE00102</t>
  </si>
  <si>
    <t>2015OB00097</t>
  </si>
  <si>
    <t>2015NE00103</t>
  </si>
  <si>
    <t>2015OB00098</t>
  </si>
  <si>
    <t>2015NE00104</t>
  </si>
  <si>
    <t>2015OB00099</t>
  </si>
  <si>
    <t>2015NE00105</t>
  </si>
  <si>
    <t>2015OB00100</t>
  </si>
  <si>
    <t>IZABELLE CAROLINE COSTA CAVALCANTE BARROS</t>
  </si>
  <si>
    <t>96.533-2</t>
  </si>
  <si>
    <t>2015NE00106</t>
  </si>
  <si>
    <t>2015OB00101</t>
  </si>
  <si>
    <t>TC/015170/2015</t>
  </si>
  <si>
    <t>407/15</t>
  </si>
  <si>
    <t>2015NE00128</t>
  </si>
  <si>
    <t>2015OB00116</t>
  </si>
  <si>
    <t>PARTICIPAR DO XXIII SEMINÁRIO DE FORMAÇÃO DE CONTROLADORES SOCIAIS, PROMOVIDO PELA ESCOLA DE GESTÃO E CONTROLE - EGC, NA CIDADE DE ESPERANTINA, NO PERÍODO DE 17 A 19/09/15</t>
  </si>
  <si>
    <t xml:space="preserve"> 2015NE00129</t>
  </si>
  <si>
    <t xml:space="preserve"> 2015OB00117</t>
  </si>
  <si>
    <t xml:space="preserve"> 2015NE00130</t>
  </si>
  <si>
    <t>2015OB00118</t>
  </si>
  <si>
    <t>2015NE00131</t>
  </si>
  <si>
    <t>2015OB00119</t>
  </si>
  <si>
    <t>17/09</t>
  </si>
  <si>
    <t>19/09</t>
  </si>
  <si>
    <t>2015NE00132</t>
  </si>
  <si>
    <t>2015OB00120</t>
  </si>
  <si>
    <t>2015NE00133</t>
  </si>
  <si>
    <t>2015OB00121</t>
  </si>
  <si>
    <t>2015OB00159</t>
  </si>
  <si>
    <t>2015OB00123</t>
  </si>
  <si>
    <t>2015OB00124</t>
  </si>
  <si>
    <t>VALDIRA SOARES E SOARES</t>
  </si>
  <si>
    <t>01.998-4</t>
  </si>
  <si>
    <t>2015NE00138</t>
  </si>
  <si>
    <t>2015OB00125</t>
  </si>
  <si>
    <t>2015OB00126</t>
  </si>
  <si>
    <t>SANDRO JOSÉ QUARESMA DE ARAÚJO</t>
  </si>
  <si>
    <t>97.729-2</t>
  </si>
  <si>
    <t>2015OB00127</t>
  </si>
  <si>
    <t>2015NE00141</t>
  </si>
  <si>
    <t xml:space="preserve"> 2015OB00128</t>
  </si>
  <si>
    <t>2015NE00142</t>
  </si>
  <si>
    <t>2015OB00129</t>
  </si>
  <si>
    <t>2015NE00144</t>
  </si>
  <si>
    <t>2015OB00131</t>
  </si>
  <si>
    <t>LUIS FERNANDO RAMOS R. GONÇALVES</t>
  </si>
  <si>
    <t>97.842-6</t>
  </si>
  <si>
    <t>2015NE00143</t>
  </si>
  <si>
    <t>2015OB00130</t>
  </si>
  <si>
    <t>2015NE00145</t>
  </si>
  <si>
    <t>2015OB00132</t>
  </si>
  <si>
    <t>2015NE00148</t>
  </si>
  <si>
    <t>2015OB00135</t>
  </si>
  <si>
    <t>2015NE00149</t>
  </si>
  <si>
    <t>2015OB00136</t>
  </si>
  <si>
    <t>2015NE00150</t>
  </si>
  <si>
    <t>2015OB00137</t>
  </si>
  <si>
    <t>2015NE00147</t>
  </si>
  <si>
    <t>2015OB00134</t>
  </si>
  <si>
    <t>2015NE00146</t>
  </si>
  <si>
    <t>2015OB00133</t>
  </si>
  <si>
    <t>TC/015482/2015</t>
  </si>
  <si>
    <t>410/15</t>
  </si>
  <si>
    <t>2015NE00152</t>
  </si>
  <si>
    <t>2015OB00146</t>
  </si>
  <si>
    <t>PARTICIPAR DO XV CONGRESSO BRASILEIRO DE DIREITO DE ESTADO, NA CIDADE DO RIO DE JANEIRO, NO PERÍODO DE 23 A 25/09/15</t>
  </si>
  <si>
    <t>ABELARDO PIO VILANOVA E SILVA</t>
  </si>
  <si>
    <t>96.449-2</t>
  </si>
  <si>
    <t>2015NE00151</t>
  </si>
  <si>
    <t>2015OB00152</t>
  </si>
  <si>
    <t>TC/015521/2015</t>
  </si>
  <si>
    <t>MÁRCIO ANDRÉ MADEIRA DE VASCONCELOS</t>
  </si>
  <si>
    <t>97.137-5</t>
  </si>
  <si>
    <t>412/15</t>
  </si>
  <si>
    <t>2015NE00169</t>
  </si>
  <si>
    <t>2015OB00154</t>
  </si>
  <si>
    <t>30/09</t>
  </si>
  <si>
    <t>03/10</t>
  </si>
  <si>
    <t>PARTICIPAR DO CURSO DE FORMAÇÃO DE GESTORES NO SERVIÇO PÚBLICO (LIDERANÇA &amp; COACHING), NO PERÍODO DE 01 A 02/10/15, NA CIDADE DE BRASÍLIA/DF</t>
  </si>
  <si>
    <t>TC/015108/2015</t>
  </si>
  <si>
    <t>413/15</t>
  </si>
  <si>
    <t>2015OB00150</t>
  </si>
  <si>
    <t>PARTICIPAR DO CURSO "PROJETO BÁSICO DE TERMO DE REFERÊNCIA - TEMAS AVANÇADOS 101 SOLUÇÕES PARA A CONSTRUÇÃO DOS DOCUMENTOS, EM BRASÍLIA/DF, NO PERÍODO DE 20 A 23/09/15</t>
  </si>
  <si>
    <t>IVETE MARIA GONÇALVES</t>
  </si>
  <si>
    <t>2015OB00151</t>
  </si>
  <si>
    <t>97.896-5</t>
  </si>
  <si>
    <t>2015OB00148</t>
  </si>
  <si>
    <t>VERA LÚCIA LEITE BARROS MIRANDA</t>
  </si>
  <si>
    <t>97.927-9</t>
  </si>
  <si>
    <t>2015OB00149</t>
  </si>
  <si>
    <t>TC/014882/2015</t>
  </si>
  <si>
    <t>ANTONIO MOREiRA DA SILVA FILHO,</t>
  </si>
  <si>
    <t>97.126-0</t>
  </si>
  <si>
    <t>414/15</t>
  </si>
  <si>
    <t>2015OB00144</t>
  </si>
  <si>
    <t>18/09</t>
  </si>
  <si>
    <t xml:space="preserve"> 2.860,00</t>
  </si>
  <si>
    <t>PARTICIPAR DO CURSO "ALM E QA COM TEAM FOUNDATION SERVER E VISUAL STUDIO-2013", NO PERÍODO DE 20 A 26/09/15, NA CIDADE DE SÃO PAULO/SP</t>
  </si>
  <si>
    <t>TC/015940/2015</t>
  </si>
  <si>
    <t>PLINIO VALENTE RAMOS NETO</t>
  </si>
  <si>
    <t>430/15</t>
  </si>
  <si>
    <t>2015OB00175</t>
  </si>
  <si>
    <t>TC/016035/2015</t>
  </si>
  <si>
    <t>437/15</t>
  </si>
  <si>
    <t>2015NE00198</t>
  </si>
  <si>
    <t>2015OB00171</t>
  </si>
  <si>
    <t>THE/MACEIÓ/THE</t>
  </si>
  <si>
    <t>27/09</t>
  </si>
  <si>
    <t>02/10</t>
  </si>
  <si>
    <t>PROCEDER À GARANTIA DA QUALIDADE BOS TRIBUNAIS DE CONTAS DE ALAGOAS E SERGIPE, NO PERÍODO DE 27/09 A 02/10/15</t>
  </si>
  <si>
    <t>TC/015676/2015</t>
  </si>
  <si>
    <t>424/15</t>
  </si>
  <si>
    <t>2015NE00933</t>
  </si>
  <si>
    <t>2015OB01670</t>
  </si>
  <si>
    <t>REALIZAR FISCALIZACAO NO  MUNICIPIO  DE FLORIANO  NOS DIAS 22 E 23/09/15</t>
  </si>
  <si>
    <t>THAIS FREIRE SANTANA</t>
  </si>
  <si>
    <t>97.128-6</t>
  </si>
  <si>
    <t>2015NE00932</t>
  </si>
  <si>
    <t>2015OB01671</t>
  </si>
  <si>
    <t>2015NE00934</t>
  </si>
  <si>
    <t>2015OB01672</t>
  </si>
  <si>
    <t>ACOMPANHAR TÉCNICOS EM FISCALIZACAO NO  MUNICIPIO  DE FLORIANO  NOS DIAS 22 E 23/09/15</t>
  </si>
  <si>
    <t>TC/012824/2015</t>
  </si>
  <si>
    <t>TÂNIA FERREIRA MARTINS NUNES NOGUEIRA</t>
  </si>
  <si>
    <t>82.341-4</t>
  </si>
  <si>
    <t>428/15</t>
  </si>
  <si>
    <t>2015NE00190</t>
  </si>
  <si>
    <t>2015OB00174</t>
  </si>
  <si>
    <t>04/10</t>
  </si>
  <si>
    <t>PARTICIPAR DO CONGRESSO BORTE-NORDESTE DE CONTROLE INTERNO E EXTERNO - CONINTER, A SER REALIZADO NA SEDE DO TCE/CE, NOS DIAS 01 E 02/10/15</t>
  </si>
  <si>
    <t>TC/012812/2015</t>
  </si>
  <si>
    <t>ELINE RODRIGUES DE MIRANDA PAULO</t>
  </si>
  <si>
    <t>96.774-2</t>
  </si>
  <si>
    <t>2015NE00191</t>
  </si>
  <si>
    <t>2015OB00173</t>
  </si>
  <si>
    <t>TC/015172/2015</t>
  </si>
  <si>
    <t>403/15</t>
  </si>
  <si>
    <t>2015NE00115</t>
  </si>
  <si>
    <t>2015OB00113</t>
  </si>
  <si>
    <t>10/09</t>
  </si>
  <si>
    <t>PARTICIPAR DO XXII SEMINÁRIO DE FORMAÇÃO DE CONTROLADORES SOCIAIS, PROMOVIDO PELA ESCOLA DE GESTÃO E CONTROLE - EGC, NA CIDADE DE CORRENTE, NO PERÍODO DE 10 A 12/09/15</t>
  </si>
  <si>
    <t>TC/015602/2015</t>
  </si>
  <si>
    <t>404/15</t>
  </si>
  <si>
    <t>2015NE00120</t>
  </si>
  <si>
    <t>2015OB00156</t>
  </si>
  <si>
    <t>24/09</t>
  </si>
  <si>
    <t>PARTICIPAR DO WORKSHOP NA SEDE DO TCU EM BRASILIA NOS DIAS 22 A 25/09/2015</t>
  </si>
  <si>
    <t>2015NE00121</t>
  </si>
  <si>
    <t>2015OB00155</t>
  </si>
  <si>
    <t>TC/015536/2015</t>
  </si>
  <si>
    <t>415/15</t>
  </si>
  <si>
    <t>2015NE00157</t>
  </si>
  <si>
    <t>2015OB00145</t>
  </si>
  <si>
    <t>PARTICIPAR DO 8º FÓRUM BRASILEIRO DE CONTROLE INTERNO E AUDITORIA DA ADMINNISTRAÇÃO PÚBLICA, EM BRASÍLIA/DF, NO PERÍODO DE 23 A 26/09/15</t>
  </si>
  <si>
    <t>TC/015561/2015</t>
  </si>
  <si>
    <t>416/15</t>
  </si>
  <si>
    <t xml:space="preserve"> 2015NE00159</t>
  </si>
  <si>
    <t>2015OB00147</t>
  </si>
  <si>
    <t>PARTICIPAR DO 11º CONGRESSO NORTE-NORDESTE DE CONTROLE INTERNO E EXTERNO - CONINTER, EM FORTALEZA/CE, NO PERÍODO DE 01 E 02/10/15</t>
  </si>
  <si>
    <t>TC/015670/2015</t>
  </si>
  <si>
    <t>419/15</t>
  </si>
  <si>
    <t>2015NE00167</t>
  </si>
  <si>
    <t>2015OB00153</t>
  </si>
  <si>
    <t>PARTICIPAR DO SEMINARIO   DE CONTROLADORES SOCIAIS   E  OUVIDORIA ITINERANTE,  NA CIDADE DE ESPERANTINA NOS DIAS 17 A 19/09/15</t>
  </si>
  <si>
    <t>TC/015571/2015</t>
  </si>
  <si>
    <t xml:space="preserve"> 421/15</t>
  </si>
  <si>
    <t>2015NE00175</t>
  </si>
  <si>
    <t>2015OB00157</t>
  </si>
  <si>
    <t>PARTICIPAR DO " XXIII SEMINARIO DE FORMACAO DE CONTROLADORES SOCIAIS E  OUVIDORIA ITINERANTE", NA  CIDADE DE ESPERANTINA NOS  DI AS 17 E 18/09/15</t>
  </si>
  <si>
    <t>TC/016288/2015</t>
  </si>
  <si>
    <t>434/15</t>
  </si>
  <si>
    <t>2015NE00945</t>
  </si>
  <si>
    <t xml:space="preserve"> 2015OB01712</t>
  </si>
  <si>
    <t>THE/RIBEIRA/THE</t>
  </si>
  <si>
    <t>13/10</t>
  </si>
  <si>
    <t>16/10</t>
  </si>
  <si>
    <t>PARA REALIZAR INSPEÇÃO IN LOCO NOS MUNICÍPIOS DE RIBEIRO GONÇALVES, URUÇUI E BAIXA GRANDADE DO RIBEIRA, NO PERÍORO DE 05 A 09/10/15MONSENHOR GIL E PALMEIRAIS, NO PERÍODO DE 13 A 16/10/15</t>
  </si>
  <si>
    <t>TC/014760/2015</t>
  </si>
  <si>
    <t>394/15</t>
  </si>
  <si>
    <t>2015NE00109</t>
  </si>
  <si>
    <t>2015OB00107</t>
  </si>
  <si>
    <t>07/10</t>
  </si>
  <si>
    <t>12/10</t>
  </si>
  <si>
    <t>1.200,60</t>
  </si>
  <si>
    <t>PARTICIPAR DO I CONGRESSO INTERNACIONAL DE CONTROLE E POLÍTICA PÚBLICAS, NA CIDADE DE BELO HORIZONTE/MG, NO PERÍODO DE 06 A 08/10/15</t>
  </si>
  <si>
    <t>TC/015866/2015</t>
  </si>
  <si>
    <t>423/15</t>
  </si>
  <si>
    <t>2015NE00174</t>
  </si>
  <si>
    <t>2015OB00158</t>
  </si>
  <si>
    <t>PARTICIPAR DO " I  CONGRESSO INTERNACIONAL DE CONTROLE E POLITICAS PUBLICAS,  NA CIDADE DE BELO HORIZONTE/MG", NOS DIAS 05 A 10/10/15</t>
  </si>
  <si>
    <t>TC/015570/2015</t>
  </si>
  <si>
    <t>425/15</t>
  </si>
  <si>
    <t>17/092015</t>
  </si>
  <si>
    <t xml:space="preserve"> 2015NE00186</t>
  </si>
  <si>
    <t xml:space="preserve"> 2015OB00165</t>
  </si>
  <si>
    <t>18/10</t>
  </si>
  <si>
    <t>PARTICIPAR DO CURSO " PRACTITIONER" NA CIDADE DE  MONTE VERDE/MG, NOS DIAS  10 A 18/10/15</t>
  </si>
  <si>
    <t>ANNA AUGUSTA DE CARVALHO GONÇALVES NUNES RE</t>
  </si>
  <si>
    <t>2015NE00185</t>
  </si>
  <si>
    <t xml:space="preserve"> 2015OB00171</t>
  </si>
  <si>
    <t>PROCEDER A GARANTIA DA QUALIDADE NOS TRIBUNAIS DE CONTAS DE ALAGOAS E SERGIPE, NO PERIODO DE 27/09 A 02/10/15</t>
  </si>
  <si>
    <t>Período de Referência Outubro/2015</t>
  </si>
  <si>
    <t>TC/016428/2015</t>
  </si>
  <si>
    <t>445/15</t>
  </si>
  <si>
    <t>2015NE00963</t>
  </si>
  <si>
    <t>2015OB01740</t>
  </si>
  <si>
    <t>THE/REGIÃO NORTE/THE</t>
  </si>
  <si>
    <t>09/10</t>
  </si>
  <si>
    <t>REALIZAR FISCALIZACAO NA  REGIAO NORTE DO ESTADO NO PERÍODO DE 05 A 09/10/15</t>
  </si>
  <si>
    <t>2015NE00965</t>
  </si>
  <si>
    <t>2015OB01741</t>
  </si>
  <si>
    <t>2015NE00967</t>
  </si>
  <si>
    <t>2015OB01742</t>
  </si>
  <si>
    <t>TC/016494/2015</t>
  </si>
  <si>
    <t>447/15</t>
  </si>
  <si>
    <t>2015NE00968</t>
  </si>
  <si>
    <t>2015OB01743</t>
  </si>
  <si>
    <t>ACOMPANHAR TÉCNICOS EM FISCALIZACAO NOS MUCIPIOS DE PICOS E  FLORIANO/PI, NO PERIODO DE 05 A 09/10/15</t>
  </si>
  <si>
    <t>2015NE00964</t>
  </si>
  <si>
    <t>2015OB01744</t>
  </si>
  <si>
    <t>REALIZAR FISCALIZACAO NOS MUCIPIOS DE PICOS E  FLORIANO/PI, NO PERIODO DE 05 A 09/10/15</t>
  </si>
  <si>
    <t>2015NE00966</t>
  </si>
  <si>
    <t>2015OB01745</t>
  </si>
  <si>
    <t>TC/016286/2015</t>
  </si>
  <si>
    <t>440/15</t>
  </si>
  <si>
    <t>2015NE00972</t>
  </si>
  <si>
    <t>2015OB01760</t>
  </si>
  <si>
    <t>THE/ALTOS/THE</t>
  </si>
  <si>
    <t>REALIZAR FISCALIZACAO NOS MUNICIPIOS DE ALTOS,  DEMERVAL LOBAO  E LAGOA DO  PIAUI NO PERIODO DE 13 A 16/10/15</t>
  </si>
  <si>
    <t>TC/016289/2015</t>
  </si>
  <si>
    <t>433/15</t>
  </si>
  <si>
    <t>2015NE00973</t>
  </si>
  <si>
    <t>2015OB01761</t>
  </si>
  <si>
    <t>PARA REALIZAR INSPEÇÃO IN LOCO NOS MUNICÍPIOS DE MONSENHOR GIL E PALMEIRAIS, NO PERÍODO DE 13 A 16/10/15</t>
  </si>
  <si>
    <t>2015NE00974</t>
  </si>
  <si>
    <t>2015OB01759</t>
  </si>
  <si>
    <t xml:space="preserve"> 06/10/2015</t>
  </si>
  <si>
    <t>ACOMPANHAR TÉCNICO PARA REALIZAR INSPEÇÃO IN LOCO NOS MUNICÍPIOS DE MONSENHOR GIL E PALMEIRAIS, NO PERÍODO DE 13 A 16/10/15</t>
  </si>
  <si>
    <t>2015NE00970</t>
  </si>
  <si>
    <t>2015OB01746</t>
  </si>
  <si>
    <t>THE/URUÇUÍ/THE</t>
  </si>
  <si>
    <t>ACOMPANHAR TÉCNICO PARA REALIZAR INSPEÇÃO IN LOCO NOS MUNICÍPIOS DE RIBEIRO GONÇALVES, URUÇUI E BAIXA GRANDADE DO RIBEIRA, NO PERÍORO DE 05 A 09/10/15MONSENHOR GIL E PALMEIRAIS, NO PERÍODO DE 13 A 16/10/15</t>
  </si>
  <si>
    <t>TC/016287/2015</t>
  </si>
  <si>
    <t>435/15</t>
  </si>
  <si>
    <t>2015NE00969</t>
  </si>
  <si>
    <t>2015OB01747</t>
  </si>
  <si>
    <t>THE/COCAL/THE</t>
  </si>
  <si>
    <t xml:space="preserve">PARA REALIZAR INSPEÇÃO IN LOCO NOS MUNICÍPIOS DE COCAL, BURITI DOS LOPES E BOM PRINCÍPIO, NO PERÍODO DE 05 A /10/15 </t>
  </si>
  <si>
    <t>TC/016595/2015</t>
  </si>
  <si>
    <t>455/15</t>
  </si>
  <si>
    <t>2015OB00194</t>
  </si>
  <si>
    <t>06/10</t>
  </si>
  <si>
    <t>TC/017279/2015</t>
  </si>
  <si>
    <t>HUDSON FERREIRA DE ABREU E SILVA</t>
  </si>
  <si>
    <t>98.008-0</t>
  </si>
  <si>
    <t>484/15</t>
  </si>
  <si>
    <t>2015NE00237</t>
  </si>
  <si>
    <t>2015OB00230</t>
  </si>
  <si>
    <t>THE/BRASILIA/THE</t>
  </si>
  <si>
    <t>23/10</t>
  </si>
  <si>
    <t>PARTICIPAR DE CURSO NO INSTITUO RUI BARBOSA EM PARCERIA COM O INSTITUTO SERZEDELLO CORREA, SEDIADO NO TRIBUNAL DE CONTAS DA UNIÃO, EM BRASÍLIA/DF, NO PERÍODO DE 18 A 24/10/15</t>
  </si>
  <si>
    <t>ANTONIA CARLA BARROS</t>
  </si>
  <si>
    <t>97.205-3</t>
  </si>
  <si>
    <t>2015NE00238</t>
  </si>
  <si>
    <t>2015OB00225</t>
  </si>
  <si>
    <t>21/10</t>
  </si>
  <si>
    <t>PARTICIPAR DE CURSO NO INSTITUO RUI BARBOSA EM PARCERIA COM O INSTITUTO SERZEDELLO CORREA, SEDIADO NO TRIBUNAL DE CONTAS DA UNIÃO, EM BRASÍLIA/DF, NO PERÍODO DE 18 A 21/10/15</t>
  </si>
  <si>
    <t>LUIZ CLAUDIO DEMES DA MATA SOUSA</t>
  </si>
  <si>
    <t>98.005-6</t>
  </si>
  <si>
    <t>2015NE00239</t>
  </si>
  <si>
    <t>2015OB00226</t>
  </si>
  <si>
    <t>25/10</t>
  </si>
  <si>
    <t>27/10</t>
  </si>
  <si>
    <t>PARTICIPAR DE CURSO NO INSTITUO RUI BARBOSA EM PARCERIA COM O INSTITUTO SERZEDELLO CORREA, SEDIADO NO TRIBUNAL DE CONTAS DA UNIÃO, EM BRASÍLIA/DF, NO PERÍODO DE 25 A 28/10/15</t>
  </si>
  <si>
    <t>FABIO CORDEIRO</t>
  </si>
  <si>
    <t>97.318-1</t>
  </si>
  <si>
    <t>2015NE00240</t>
  </si>
  <si>
    <t>2015OB00227</t>
  </si>
  <si>
    <t>29/10</t>
  </si>
  <si>
    <t>PARTICIPAR DE CURSO NO INSTITUO RUI BARBOSA EM PARCERIA COM O INSTITUTO SERZEDELLO CORREA, SEDIADO NO TRIBUNAL DE CONTAS DA UNIÃO, EM BRASÍLIA/DF, NO PERÍODO DE 25 A 30/10/15</t>
  </si>
  <si>
    <t>2015NE00241</t>
  </si>
  <si>
    <t>2015OB00228</t>
  </si>
  <si>
    <t>TC/17230/2015</t>
  </si>
  <si>
    <t>480/15</t>
  </si>
  <si>
    <t xml:space="preserve"> 2015NE00229</t>
  </si>
  <si>
    <t>2015OB00217</t>
  </si>
  <si>
    <t>24/10</t>
  </si>
  <si>
    <t>DIVULGAR O XXII SEMINÁRIO DE FORMAÇÃO DE CONTROLADORES SOCIAIS E OUVIDORIA ITINERANTE, PROMOVIDO PELA ESCOLA DE GESTÃO E CONTROLE DO TCE, EM FLORIANO, NO PERÍODO DE 13 A 24/10/15</t>
  </si>
  <si>
    <t>2015NE00230</t>
  </si>
  <si>
    <t>2015OB00216</t>
  </si>
  <si>
    <t>TC/017524/2015</t>
  </si>
  <si>
    <t>493/15</t>
  </si>
  <si>
    <t>2015NE00248</t>
  </si>
  <si>
    <t>2015OB00246</t>
  </si>
  <si>
    <t>THE/PORTO ALEGRE/THE</t>
  </si>
  <si>
    <t>02/11</t>
  </si>
  <si>
    <t>04/11</t>
  </si>
  <si>
    <t>PARTICIPAR DO VII FORUM DE PROCURADLRES DO MINISTÉRIO PÚBLICO DE CONTAS, NO DIA 03/11/15 E DA REUNIÃO ORDINÁRIA DO CONSELO NACIONAL DOS PROCURADORES-GERAIS DE CONTAS, NO DIA 04/11/15, NA CIDADE DE PORTO ALEGRE/RS</t>
  </si>
  <si>
    <t>TC/017444/017909/2015</t>
  </si>
  <si>
    <t>494/15</t>
  </si>
  <si>
    <t>2015NE00258</t>
  </si>
  <si>
    <t>2015OB00255</t>
  </si>
  <si>
    <t>TC/017526/017905/2015</t>
  </si>
  <si>
    <t>RAÏSSA MARIA REZENDE DE DEUS BARBOSA</t>
  </si>
  <si>
    <t>497/15</t>
  </si>
  <si>
    <t>2015NE00259</t>
  </si>
  <si>
    <t>2015OB00256</t>
  </si>
  <si>
    <t>30/10</t>
  </si>
  <si>
    <t>10/11</t>
  </si>
  <si>
    <t>TC/017713/2015</t>
  </si>
  <si>
    <t>498/15</t>
  </si>
  <si>
    <t>2015NE00252</t>
  </si>
  <si>
    <t>2015OB00241</t>
  </si>
  <si>
    <t>THE/PORTO/THE</t>
  </si>
  <si>
    <t>MINISTRAR PALESTRA SOBRE O TEMA: AS PRINCIPAIS FALHAS NAS PRESTAÇÕES DE CONTAS DAS CÂMARAS MUNICIPAIS, EM EVENTO DA AVEP A SER REALIZADO NO DIA 23/10/15 NA CIDADE DE PORTO/PI]</t>
  </si>
  <si>
    <t>2015NE00253</t>
  </si>
  <si>
    <t>2015OB00242</t>
  </si>
  <si>
    <t>ACOMPANHAR MINISTRANTE EM PALESTRA SOBRE O TEMA: AS PRINCIPAIS FALHAS NAS PRESTAÇÕES DE CONTAS DAS CÂMARAS MUNICIPAIS, EM EVENTO DA AVEP A SER REALIZADO NO DIA 23/10/15 NA CIDADE DE PORTO/PI]</t>
  </si>
  <si>
    <t>TC/017970/2015</t>
  </si>
  <si>
    <t>499/15</t>
  </si>
  <si>
    <t xml:space="preserve"> 2015NE00257</t>
  </si>
  <si>
    <t>2015OB00245</t>
  </si>
  <si>
    <t>28/10</t>
  </si>
  <si>
    <t>PARTICIPAR COMO REPRESENTANTE DO TCE/PI DE WORSHOP, NA CIDADE DE BRASÍLIA/DF, NO PERIODO DE 28 A 31/10/15</t>
  </si>
  <si>
    <t>TC/017958/2015</t>
  </si>
  <si>
    <t>500/15</t>
  </si>
  <si>
    <t>2015NE01027</t>
  </si>
  <si>
    <t xml:space="preserve"> 2015OB01869</t>
  </si>
  <si>
    <t>THE/PAJEU/THE</t>
  </si>
  <si>
    <t>REALIZAR INSPEÇÃO EM OBRAS CONTRATADAS PELOS MUNICÍPIOS DE FLORIANO E PAJEÚ/PI, E PELA SECRETARIA DAS CIDADES DO ESTADO DOMPIAUÍ - SECID, LOCALIZADA NO MUNICÍPIO DE OEIRAS, NO PERÍODO DE 25 A 29/10/15</t>
  </si>
  <si>
    <t>2015NE01028</t>
  </si>
  <si>
    <t>2015OB01870</t>
  </si>
  <si>
    <t>ACOMPANHAR TÉCNICOS EM INSPEÇÃO EM OBRAS CONTRATADAS PELOS MUNICÍPIOS DE FLORIANO E PAJEÚ/PI, E PELA SECRETARIA DAS CIDADES DO ESTADO DOMPIAUÍ - SECID, LOCALIZADA NO MUNICÍPIO DE OEIRAS, NO PERÍODO DE 25 A 29/10/15</t>
  </si>
  <si>
    <t>2015NE01026</t>
  </si>
  <si>
    <t>2015OB01871</t>
  </si>
  <si>
    <t>TC/016670/2015</t>
  </si>
  <si>
    <t>97.130-8</t>
  </si>
  <si>
    <t>443/15</t>
  </si>
  <si>
    <t>2015OB00199</t>
  </si>
  <si>
    <t>THE/CAMPO GRANDE/THE</t>
  </si>
  <si>
    <t>14/10</t>
  </si>
  <si>
    <t>19/10</t>
  </si>
  <si>
    <t>MARIA VALERIA SANTOS LEAL</t>
  </si>
  <si>
    <t>97.064-6</t>
  </si>
  <si>
    <t>458/15</t>
  </si>
  <si>
    <t>2015OB00200</t>
  </si>
  <si>
    <t>TC/016858/2015</t>
  </si>
  <si>
    <t>JOSÉ INALDO DE OLIVEIRA E SILVA</t>
  </si>
  <si>
    <t>460/15</t>
  </si>
  <si>
    <t>2015OB00201</t>
  </si>
  <si>
    <t>08/10</t>
  </si>
  <si>
    <t>PARTICIPAR DO CONGRESSO INTERNACIONAL DE CONTROLE DE POLÍTICAS PÚBLICAS E DE REUNIÃO COM OS AGENTES DE INTEGRAÇÃO DOS ESTADOS, EM BELO HORIZONTE/MG, NO PERIODO DE 05 A 09/10/15</t>
  </si>
  <si>
    <t>TC/016663/2015</t>
  </si>
  <si>
    <t>461/15</t>
  </si>
  <si>
    <t>2015OB00202</t>
  </si>
  <si>
    <t>IDENTIFICAR   E  NEGOCIAR ESTRUTURA PARA  A REALIZACAO DO XXIV SEMINARIO DE FORMACAO DE CONTROLADORES SOCIAIS  E  OUVIDORIA ITINERANTE EM FLORIANO/PI NO DIA 02/10/15</t>
  </si>
  <si>
    <t>2015OB00203</t>
  </si>
  <si>
    <t>ANTONIO RODRIGUES DE CARVALHO NETO</t>
  </si>
  <si>
    <t>96.681-9</t>
  </si>
  <si>
    <t>2015NE00220</t>
  </si>
  <si>
    <t>2015OB00204</t>
  </si>
  <si>
    <t>TC/017380/2015</t>
  </si>
  <si>
    <t>476/15</t>
  </si>
  <si>
    <t>2015NE00228</t>
  </si>
  <si>
    <t>2015OB00218</t>
  </si>
  <si>
    <t>PROCEDER À GARANTIA NOS TRIBUNAIS DE CONTAS DO ESTADO E MUNICÍPIO DO RIO DE JANEIRO, NO PERIODO DE 18 A 23/10/15, NA CIDADE DO RIO DE JANEIRO</t>
  </si>
  <si>
    <t>TC/017021/2015</t>
  </si>
  <si>
    <t>ANTONIO RICARDO LEAO DE ALMEIDA</t>
  </si>
  <si>
    <t>97.116-2</t>
  </si>
  <si>
    <t>481/15</t>
  </si>
  <si>
    <t>2015NE00235</t>
  </si>
  <si>
    <t>2015OB00233</t>
  </si>
  <si>
    <t>PARTICIPAR DOS TREINAMENTOS DA REDE LAB/2015 (ANÁLISE LAB-LD), EM BRASILIA, NO PERIODO DE 16 A 20/11/15</t>
  </si>
  <si>
    <t>2015OB00191</t>
  </si>
  <si>
    <t>COMPLEMENTAÇÃO PARA PARTICIPAR DO I CONGRESSO INTERNACIONAL DE CONTROLE E POLÍTICA PÚBLICAS, NA CIDADE DE BELO HORIZONTE/MG, NO PERÍODO DE 06 A 08/10/15</t>
  </si>
  <si>
    <t>LINEU ANTONIO DE LIMA SANTOS</t>
  </si>
  <si>
    <t>97.431-5</t>
  </si>
  <si>
    <t>2015OB00234</t>
  </si>
  <si>
    <t>17/10</t>
  </si>
  <si>
    <t>PARTICIPAR DOS TREINAMENTOS DA REDE LAB/2015 (IBM DATA EXXPLORER), EM BRASILIA, NO PERIODO DE 18 A 24/11/15</t>
  </si>
  <si>
    <t>Período de Referência Dezembro/2015</t>
  </si>
  <si>
    <t>TC/019870/2015</t>
  </si>
  <si>
    <t>KELLY DE SOUSA MACIEL</t>
  </si>
  <si>
    <t>97.860-4</t>
  </si>
  <si>
    <t>584/15</t>
  </si>
  <si>
    <t>2015NE00463</t>
  </si>
  <si>
    <t>2015OB00417</t>
  </si>
  <si>
    <t>01/12</t>
  </si>
  <si>
    <t>04/12</t>
  </si>
  <si>
    <t>PARTICIPAR DO CURSO ELABORAÇÃO E GESTÃO DE PROGRAMAS DE QUALIDADE DE VIDA NO TRABALHO NA ADMINISTRAÇÃO PUBLICA, EM BRASILIA/DF, NO PERIODO DE 01 A 04/12/15</t>
  </si>
  <si>
    <t>EMILIA MARIA DA ROCHA R. G. CASTELO BRANCO</t>
  </si>
  <si>
    <t>97.105-7</t>
  </si>
  <si>
    <t>2015NE00462</t>
  </si>
  <si>
    <t>2015OB00419</t>
  </si>
  <si>
    <t>ANA CRISTINA PAIVA PARAGUASSU</t>
  </si>
  <si>
    <t>02.127-0</t>
  </si>
  <si>
    <t xml:space="preserve"> 2015NE00461</t>
  </si>
  <si>
    <t xml:space="preserve"> 2015OB00418</t>
  </si>
  <si>
    <t>TC/020226/2015</t>
  </si>
  <si>
    <t>RIBAMAR BRUNO COELHO UCHOA</t>
  </si>
  <si>
    <t>97.684-9</t>
  </si>
  <si>
    <t>588/15</t>
  </si>
  <si>
    <t>2015NE00446</t>
  </si>
  <si>
    <t>2015OB00411</t>
  </si>
  <si>
    <t>PARTICIPAR DO XXVIII CONGRESSO DOS TRIBUNAIS A SER REALIZADO EM RECIPE/PE, NO PERIODO DE 01 A 04/12/15</t>
  </si>
  <si>
    <t>TC/020030/2015</t>
  </si>
  <si>
    <t>581/15</t>
  </si>
  <si>
    <t>2015OB00412</t>
  </si>
  <si>
    <t>TC/020052/2015</t>
  </si>
  <si>
    <t>ROMERO CARDOSO LIMA VERDE</t>
  </si>
  <si>
    <t>580/15</t>
  </si>
  <si>
    <t>2015NE00450</t>
  </si>
  <si>
    <t>2015OB00413</t>
  </si>
  <si>
    <t>THE/PEDRO II/THE</t>
  </si>
  <si>
    <t>10/12</t>
  </si>
  <si>
    <t>12/12</t>
  </si>
  <si>
    <t>PARTICIPAR DO XXII SEMINÁRIO DE FORMAÇÃO DE CONTROLADORES SOCIAIS E OUVIDORIA ITINERANTE, PROMOVIDO PELA ESCOLA DE GESTÃO E CONTROLE DO TCE, EM PEDRO II/PI, NO PERÍODO DE 10 A 12/12/15</t>
  </si>
  <si>
    <t>TC/020022/2015</t>
  </si>
  <si>
    <t>576/15</t>
  </si>
  <si>
    <t>2015NE00454</t>
  </si>
  <si>
    <t>2015OB00414</t>
  </si>
  <si>
    <t>PARTICIPAR DO XXVIII CONGRESSO DOS TRIBUNAIS A SER REALIZADO EM RECIPE/PE, NO PERIODO DE 01 A 05/12/15</t>
  </si>
  <si>
    <t>TC/020275/2015</t>
  </si>
  <si>
    <t>589/15</t>
  </si>
  <si>
    <t>2015NE00457</t>
  </si>
  <si>
    <t>2015OB00415</t>
  </si>
  <si>
    <t>THE/LUIS CORREIA/THE</t>
  </si>
  <si>
    <t>26/11</t>
  </si>
  <si>
    <t>29/11</t>
  </si>
  <si>
    <t>PARTICIPAR DO I ENCONTRO PIAUIENSE DO LEGISLATIVO MUNICIPAL, EM LUIS CORREIA/PI, NO PERIODO DE 26 A 29/11/15</t>
  </si>
  <si>
    <t>586/15</t>
  </si>
  <si>
    <t>2015NE00456</t>
  </si>
  <si>
    <t>2015OB00416</t>
  </si>
  <si>
    <t>TC/019094/2015</t>
  </si>
  <si>
    <t xml:space="preserve">GIRLENE FRANCISCA FERREIRA SILVA </t>
  </si>
  <si>
    <t>96.521-9</t>
  </si>
  <si>
    <t>572/15</t>
  </si>
  <si>
    <t>2015NE00467</t>
  </si>
  <si>
    <t xml:space="preserve"> 2015OB00428</t>
  </si>
  <si>
    <t>06/12</t>
  </si>
  <si>
    <t>11/12</t>
  </si>
  <si>
    <t>PARTICIPAR DE OFICINA DE PLANEJAMENTO DA AUDITORIA COORDENADA NOS REGIMES PRÓPRIOS DE PREVIDÊNCIA SOCIAL DE ESTADOS, MUNICÍPIOS E DISTRITO FEDERAL, EM BRASÍLIA/DF, NO PERIODO DE 07 A 11/12/15</t>
  </si>
  <si>
    <t>2015NE00469</t>
  </si>
  <si>
    <t xml:space="preserve"> 2015OB00427</t>
  </si>
  <si>
    <t>ANTONIO HENRIQUE LIMA DO VALE</t>
  </si>
  <si>
    <t>97.125-1</t>
  </si>
  <si>
    <t>2015NE00468</t>
  </si>
  <si>
    <t>TC/020320/2015</t>
  </si>
  <si>
    <t>IRACEMA SOARES MINEIRO</t>
  </si>
  <si>
    <t>97.204-5</t>
  </si>
  <si>
    <t>592/15</t>
  </si>
  <si>
    <t>2015NE00502</t>
  </si>
  <si>
    <t xml:space="preserve"> 2015OB00452</t>
  </si>
  <si>
    <t>07/12</t>
  </si>
  <si>
    <t>PARTICIPAR DO WORKSHOP DE PLANEJAMENTO DA ESTRATÉGIA DE CONTROLE DA SEGURANÇA PÚBLICA, EM BRASÍLIA/DF, NO DIA 07/12/15</t>
  </si>
  <si>
    <t>2015NE00504</t>
  </si>
  <si>
    <t>2015OB00453</t>
  </si>
  <si>
    <t>ANA MARCIA LEAL DA COSTA SOUSA</t>
  </si>
  <si>
    <t>97.009-3</t>
  </si>
  <si>
    <t>2015NE00503</t>
  </si>
  <si>
    <t>2015OB00454</t>
  </si>
  <si>
    <t>05/12</t>
  </si>
  <si>
    <t>08/12</t>
  </si>
  <si>
    <t>TC/020509/2015</t>
  </si>
  <si>
    <t xml:space="preserve"> MARIA JOSE DE CARVALHO</t>
  </si>
  <si>
    <t>97.816-7</t>
  </si>
  <si>
    <t>600/15</t>
  </si>
  <si>
    <t>2015NE00505</t>
  </si>
  <si>
    <t>2015OB00455</t>
  </si>
  <si>
    <t>PARTICIPAR DO CURSO DE GESTÃO INTEGRAL DA FOLHA DE PAGAMENTO DE PESSOAL E REUMUNERAÇÃO NO SERVIÇO PÚBLICO, EM RECIFE/PE, NO PERIODO DE 08 A 11/12/15</t>
  </si>
  <si>
    <t>TC/018472/2015</t>
  </si>
  <si>
    <t>514/15</t>
  </si>
  <si>
    <t>2015NE00464</t>
  </si>
  <si>
    <t>2015OB00458</t>
  </si>
  <si>
    <t>13/12</t>
  </si>
  <si>
    <t>18/12</t>
  </si>
  <si>
    <t>PARTICIPAR DO CURSO DESENVOLVIMENTO DE SOLUÇÕES COM SHAREPOINT, EM SÃO PAULO/SP, NO PERIODO DE 14 A 18/12/15</t>
  </si>
  <si>
    <t>ANTONIO MOREIRA DA SILVA FILHO</t>
  </si>
  <si>
    <t>2015OB00459</t>
  </si>
  <si>
    <t>TC/020663/2015</t>
  </si>
  <si>
    <t>601/15</t>
  </si>
  <si>
    <t>2015NE00525</t>
  </si>
  <si>
    <t>2015OB00462</t>
  </si>
  <si>
    <t>PARTICIPAR DO XXIV SEMINÁRIO DE FORMAÇÃO DE CONTROLADORES SOCIAIS, NO PERÍODO DE 10 A 11/12/15, NA CIDADE DE PEDRO II/PI</t>
  </si>
  <si>
    <t>2015NE00524</t>
  </si>
  <si>
    <t>2015OB00463</t>
  </si>
  <si>
    <t>PARTICIPAR DO XXIV SEMINÁRIO DE FORMAÇÃO DE CONTROLADORES SOCIAIS, NO PERÍODO DE 11 A 12/12/15, NA CIDADE DE PEDRO II/PI</t>
  </si>
  <si>
    <t>2015NE00523</t>
  </si>
  <si>
    <t xml:space="preserve"> 2015OB00464</t>
  </si>
  <si>
    <t>09/12</t>
  </si>
  <si>
    <t>PARTICIPAR DO XXIV SEMINÁRIO DE FORMAÇÃO DE CONTROLADORES SOCIAIS, NO PERÍODO DE 09 A 12/12/15, NA CIDADE DE PEDRO II/PI</t>
  </si>
  <si>
    <t>2015NE00522</t>
  </si>
  <si>
    <t>2015OB00465</t>
  </si>
  <si>
    <t>PAULO DE SOUSA COELHO FILHO</t>
  </si>
  <si>
    <t>02.095-8</t>
  </si>
  <si>
    <t>2015NE00521</t>
  </si>
  <si>
    <t>2015OB00466</t>
  </si>
  <si>
    <t>2015NE00526</t>
  </si>
  <si>
    <t>2015OB00467</t>
  </si>
  <si>
    <t>PARTICIPAR DO XXIV SEMINÁRIO DE FORMAÇÃO DE CONTROLADORES SOCIAIS, NO PERÍODO DE 06 A 12/12/15, NA CIDADE DE PEDRO II/PI</t>
  </si>
  <si>
    <t>2015NE00527</t>
  </si>
  <si>
    <t>2015OB00468</t>
  </si>
  <si>
    <t>2015NE00529</t>
  </si>
  <si>
    <t xml:space="preserve"> 2015OB00470</t>
  </si>
  <si>
    <t>2015NE00530</t>
  </si>
  <si>
    <t>2015OB00471</t>
  </si>
  <si>
    <t>PARTICIPAR DO XXIV SEMINÁRIO DE FORMAÇÃO DE CONTROLADORES SOCIAIS, NO PERÍODO DE 10 A 12/12/15, NA CIDADE DE PEDRO II/PI</t>
  </si>
  <si>
    <t>2015NE00531</t>
  </si>
  <si>
    <t>2015OB00472</t>
  </si>
  <si>
    <t>2015NE00532</t>
  </si>
  <si>
    <t>2015OB00473</t>
  </si>
  <si>
    <t>HELCIO DE ABREU SOARES</t>
  </si>
  <si>
    <t>2015NE00533</t>
  </si>
  <si>
    <t>2015OB00474</t>
  </si>
  <si>
    <t>2015NE00534</t>
  </si>
  <si>
    <t xml:space="preserve"> 2015OB00475</t>
  </si>
  <si>
    <t>2015NE00536</t>
  </si>
  <si>
    <t>2015OB00477</t>
  </si>
  <si>
    <t>2015NE00537</t>
  </si>
  <si>
    <t>2015OB00478</t>
  </si>
  <si>
    <t>LUIS FERNANDO RAMOS RIBEIRO GONCALVES</t>
  </si>
  <si>
    <t>2015NE00538</t>
  </si>
  <si>
    <t>2015OB00479</t>
  </si>
  <si>
    <t>2015NE00539</t>
  </si>
  <si>
    <t>2015OB00480</t>
  </si>
  <si>
    <t>2015NE00528</t>
  </si>
  <si>
    <t>2015OB00469</t>
  </si>
  <si>
    <t>2015NE00535</t>
  </si>
  <si>
    <t>2015OB00476</t>
  </si>
  <si>
    <t>Período de Referência Novembro/2015</t>
  </si>
  <si>
    <t>TC/017961/2015</t>
  </si>
  <si>
    <t>EMILIA PEREIRA DA SILVA NUNES</t>
  </si>
  <si>
    <t>97.942-2</t>
  </si>
  <si>
    <t>479/15</t>
  </si>
  <si>
    <t xml:space="preserve"> 2015NE00295</t>
  </si>
  <si>
    <t>2015OB00342</t>
  </si>
  <si>
    <t>22/11</t>
  </si>
  <si>
    <t>27/11</t>
  </si>
  <si>
    <t>PARTICIPAR DO CURSO "EVENTOS, PROTOCOLO E CERIMONIAL - NORMAS, RITOS E POMPAS, EM BRASILIA/DF, NO PERIODO DE 22 A 27/11/15</t>
  </si>
  <si>
    <t>2015NE00294</t>
  </si>
  <si>
    <t>2015OB00343</t>
  </si>
  <si>
    <t>TC/018946/2015</t>
  </si>
  <si>
    <t>536/15</t>
  </si>
  <si>
    <t>2015OB00323</t>
  </si>
  <si>
    <t>18/11</t>
  </si>
  <si>
    <t>21/11</t>
  </si>
  <si>
    <t>PARTICIPAR DO XXIV SEMINÁRIO DE FORMAÇÃO DE CONTROLADORES SOCIAIS E OUVIDORIA ITINERANTE, NO PERÍODO DE 18 A 21/11/15, NA CIDADE DE FLORIANO/PI</t>
  </si>
  <si>
    <t>2015NE00354</t>
  </si>
  <si>
    <t>2015OB00328</t>
  </si>
  <si>
    <t>TC/018460/2015</t>
  </si>
  <si>
    <t>510/15</t>
  </si>
  <si>
    <t>2015OB00262</t>
  </si>
  <si>
    <t>03/11</t>
  </si>
  <si>
    <t>06/11</t>
  </si>
  <si>
    <t>PARTICIPAR DA REUNIÃO DO PROJETO QUALIDADE/AGILIDADE DO CONTROLE EXTERNO, EM RECIFE, NO PERÍODO DE 03 A 06/11/15.</t>
  </si>
  <si>
    <t>TC/007403/2015</t>
  </si>
  <si>
    <t xml:space="preserve">EDILEUZA BORGES SENA </t>
  </si>
  <si>
    <t>97.040-9</t>
  </si>
  <si>
    <t>501/15</t>
  </si>
  <si>
    <t>2015NE00272</t>
  </si>
  <si>
    <t>2015OB00263</t>
  </si>
  <si>
    <t>THE/CUIABÁ/THE</t>
  </si>
  <si>
    <t>08/11</t>
  </si>
  <si>
    <t>14/11</t>
  </si>
  <si>
    <t>PARTICIPAR DA IV SEMANA CONTÁBIL FISCAL DE ESTADOS E MUNICÍPIOS - SECOFEM, NA CIDADE DE CUIABÁ/MT, NO PERÍODOD DE 08 A 14/11/15</t>
  </si>
  <si>
    <t xml:space="preserve">ARQUIMEDES DE FIGUEIREDO RIBEIRO  </t>
  </si>
  <si>
    <t xml:space="preserve"> 97.223-1</t>
  </si>
  <si>
    <t>2015NE00275</t>
  </si>
  <si>
    <t>2015OB00264</t>
  </si>
  <si>
    <t xml:space="preserve"> 2015OB00265</t>
  </si>
  <si>
    <t>2.813,40</t>
  </si>
  <si>
    <t>JUSCELINO SANTOS GUIMARÃES</t>
  </si>
  <si>
    <t>96.650-9</t>
  </si>
  <si>
    <t>2015NE00278</t>
  </si>
  <si>
    <t>2015OB00266</t>
  </si>
  <si>
    <t>ESMERALDA DE SOUSA VIEIRA ARAÚJO</t>
  </si>
  <si>
    <t>97.036-X</t>
  </si>
  <si>
    <t>2015NE00279</t>
  </si>
  <si>
    <t>2015OB00267</t>
  </si>
  <si>
    <t>ÂNGELA MENDES REIS</t>
  </si>
  <si>
    <t>96.648-7</t>
  </si>
  <si>
    <t>2015OB00268</t>
  </si>
  <si>
    <t>WARBARENO ALVES DA COSTA RAPOSO</t>
  </si>
  <si>
    <t>97.202-9</t>
  </si>
  <si>
    <t>2015OB00269</t>
  </si>
  <si>
    <t>TC/018384/2015</t>
  </si>
  <si>
    <t>488/15</t>
  </si>
  <si>
    <t>16/10/2015</t>
  </si>
  <si>
    <t>2015OB00353</t>
  </si>
  <si>
    <t>24/11/2015</t>
  </si>
  <si>
    <t>30/11</t>
  </si>
  <si>
    <t>5,5</t>
  </si>
  <si>
    <t>TC/018368/2015</t>
  </si>
  <si>
    <t>512/15</t>
  </si>
  <si>
    <t>29/10/2015</t>
  </si>
  <si>
    <t xml:space="preserve"> 2015NE00298</t>
  </si>
  <si>
    <t>2015OB00276</t>
  </si>
  <si>
    <t>06/11/2015</t>
  </si>
  <si>
    <t>1,5</t>
  </si>
  <si>
    <t>IDENTIFICAR E NEGOCIAR A ESTRUTURA PARA A RELAIZAÇÃO DO XXIV SEMINÁRIO DE CONTROLADORES SOCIAIS E OUVIDORIA ITINERANTE, NA CIDADE DE PEDRO II/PI, NO PERÍODO DE 28 E 29/10/15</t>
  </si>
  <si>
    <t>2015NE00299</t>
  </si>
  <si>
    <t>2015OB00277</t>
  </si>
  <si>
    <t>TC/018592/2015</t>
  </si>
  <si>
    <t>523/15</t>
  </si>
  <si>
    <t xml:space="preserve"> 2015NE00322</t>
  </si>
  <si>
    <t>2015OB00293</t>
  </si>
  <si>
    <t>11/11/2015</t>
  </si>
  <si>
    <t>11,5</t>
  </si>
  <si>
    <t>2.530,00</t>
  </si>
  <si>
    <t>DIVULGAR O XXIV SEMINÁRIO DE CONTROLADORES SOCIAIS E OUVIDORIA ITINERANTE, NA CIDADE DE PEDRO II/PI, NO PERÍODO DE 10 A 12/12/15</t>
  </si>
  <si>
    <t>2015NE00321</t>
  </si>
  <si>
    <t>2015OB00294</t>
  </si>
  <si>
    <t>TC/018810/2015</t>
  </si>
  <si>
    <t>525/15</t>
  </si>
  <si>
    <t>2015NE00323</t>
  </si>
  <si>
    <t>2015OB00295</t>
  </si>
  <si>
    <t>15/11</t>
  </si>
  <si>
    <t>17/11</t>
  </si>
  <si>
    <t>1.681,50</t>
  </si>
  <si>
    <t>2,5</t>
  </si>
  <si>
    <t>REALIZAR VISITA TÉCNICA AO TRIBUNAL DE CONTAS DO MATO GROSSO PARA CONHECER O NÚCLEO DE QUALIDADE DE VIDA NO TRABALHO NO PERIODO DE 15 A 17/11/15</t>
  </si>
  <si>
    <t>TC/018791/2015</t>
  </si>
  <si>
    <t>VIMARA COELHO CASTOR</t>
  </si>
  <si>
    <t>97.095-6</t>
  </si>
  <si>
    <t>522/15</t>
  </si>
  <si>
    <t>05/11/2015</t>
  </si>
  <si>
    <t>2015OB00296</t>
  </si>
  <si>
    <t xml:space="preserve"> 1.688,50</t>
  </si>
  <si>
    <t>3,5</t>
  </si>
  <si>
    <t>REALIZAR VISITA TÉCNICA AO TRIBUNAL DE CONTAS DO MATO GROSSO PARA CONHECER O NÚCLEO DE QUALIDADE DE VIDA NO TRABALHO NO PERIODO DE 11 A 18/11/15</t>
  </si>
  <si>
    <t>2015NE00325</t>
  </si>
  <si>
    <t>2015OB00297</t>
  </si>
  <si>
    <t xml:space="preserve"> 1.811,50</t>
  </si>
  <si>
    <t>97.530-X</t>
  </si>
  <si>
    <t>2015NE00324</t>
  </si>
  <si>
    <t>2015OB00298</t>
  </si>
  <si>
    <t>REALIZAR VISITA TÉCNICA AO TRIBUNAL DE CONTAS DO MATO GROSSO PARA CONHECER O NÚCLEO DE QUALIDADE DE VIDA NO TRABALHO NO PERIODO DE 15 A 18/11/15</t>
  </si>
  <si>
    <t>TC/018041/2015</t>
  </si>
  <si>
    <t>506/15</t>
  </si>
  <si>
    <t>26/10/15</t>
  </si>
  <si>
    <t>2015NE00266</t>
  </si>
  <si>
    <t>2015OB00314</t>
  </si>
  <si>
    <t xml:space="preserve"> 17/11/2015</t>
  </si>
  <si>
    <t>19/11</t>
  </si>
  <si>
    <t>1.072,50</t>
  </si>
  <si>
    <t>PARTICIPAR DO XXII SEMINÁRIO DE FORMAÇÃO DE CONTROLADORES SOCIAIS E OUVIDORIA ITINERANTE, PROMOVIDO PELA ESCOLA DE GESTÃO E CONTROLE DO TCE, EM FLORIANO/PI, NO PERÍODO DE 19 A 21/11/15</t>
  </si>
  <si>
    <t>12/11/15</t>
  </si>
  <si>
    <t>2015OB00317</t>
  </si>
  <si>
    <t>18/11/2015</t>
  </si>
  <si>
    <t>16/11</t>
  </si>
  <si>
    <t>1.210,00</t>
  </si>
  <si>
    <t>PARTICIPAR DO XXII SEMINÁRIO DE FORMAÇÃO DE CONTROLADORES SOCIAIS E OUVIDORIA ITINERANTE, PROMOVIDO PELA ESCOLA DE GESTÃO E CONTROLE DO TCE, EM FLORIANO/PI, NO PERÍODO DE 16 A 21/11/15</t>
  </si>
  <si>
    <t>2015OB00318</t>
  </si>
  <si>
    <t>2015OB00319</t>
  </si>
  <si>
    <t>PARTICIPAR DO XXII SEMINÁRIO DE FORMAÇÃO DE CONTROLADORES SOCIAIS E OUVIDORIA ITINERANTE, PROMOVIDO PELA ESCOLA DE GESTÃO E CONTROLE DO TCE, EM FLORIANO/PI, NO PERÍODO DE 18 A 21/11/15</t>
  </si>
  <si>
    <t>2015NE00344</t>
  </si>
  <si>
    <t>2015OB00320</t>
  </si>
  <si>
    <t>2015NE00345</t>
  </si>
  <si>
    <t>2015OB00321</t>
  </si>
  <si>
    <t>550,00</t>
  </si>
  <si>
    <t>2015NE00346</t>
  </si>
  <si>
    <t>2015OB00322</t>
  </si>
  <si>
    <t xml:space="preserve"> 2015NE00348</t>
  </si>
  <si>
    <t>2015OB00324</t>
  </si>
  <si>
    <t>2015NE00349</t>
  </si>
  <si>
    <t>2015OB00325</t>
  </si>
  <si>
    <t>2015NE00350</t>
  </si>
  <si>
    <t>2015OB00326</t>
  </si>
  <si>
    <t>2015NE00352</t>
  </si>
  <si>
    <t>2015OB00327</t>
  </si>
  <si>
    <t>20/11</t>
  </si>
  <si>
    <t>643,50</t>
  </si>
  <si>
    <t>PARTICIPAR DO XXII SEMINÁRIO DE FORMAÇÃO DE CONTROLADORES SOCIAIS E OUVIDORIA ITINERANTE, PROMOVIDO PELA ESCOLA DE GESTÃO E CONTROLE DO TCE, EM FLORIANO/PI, NO PERÍODO DE 19 A 20/11/15</t>
  </si>
  <si>
    <t>2015NE00355</t>
  </si>
  <si>
    <t>2015OB00329</t>
  </si>
  <si>
    <t>PARTICIPAR DO XXII SEMINÁRIO DE FORMAÇÃO DE CONTROLADORES SOCIAIS E OUVIDORIA ITINERANTE, PROMOVIDO PELA ESCOLA DE GESTÃO E CONTROLE DO TCE, EM FLORIANO/PI, NO PERÍODO DE 20 A 21/11/15</t>
  </si>
  <si>
    <t>2015NE00359</t>
  </si>
  <si>
    <t xml:space="preserve"> 2015OB00330</t>
  </si>
  <si>
    <t>2015NE00360</t>
  </si>
  <si>
    <t>2015NE00361</t>
  </si>
  <si>
    <t>2015NE00362</t>
  </si>
  <si>
    <t>2015OB00333</t>
  </si>
  <si>
    <t>2015NE00363</t>
  </si>
  <si>
    <t>2015OB00334</t>
  </si>
  <si>
    <t>2015NE00364</t>
  </si>
  <si>
    <t>2015OB00335</t>
  </si>
  <si>
    <t>2015NE00365</t>
  </si>
  <si>
    <t>2015OB00336</t>
  </si>
  <si>
    <t>2015NE00358</t>
  </si>
  <si>
    <t>2015OB00337</t>
  </si>
  <si>
    <t>2015NE00357</t>
  </si>
  <si>
    <t>2015OB00338</t>
  </si>
  <si>
    <t>2015NE00356</t>
  </si>
  <si>
    <t>2015OB00339</t>
  </si>
  <si>
    <t>2015NE00351</t>
  </si>
  <si>
    <t>2015OB00340</t>
  </si>
  <si>
    <t>JAMES LIMA ALVES</t>
  </si>
  <si>
    <t>2015NE00353</t>
  </si>
  <si>
    <t>2015OB00341</t>
  </si>
  <si>
    <t>25/11/2015</t>
  </si>
  <si>
    <t>TC/018588/2015</t>
  </si>
  <si>
    <t>531/15</t>
  </si>
  <si>
    <t>08/11/15</t>
  </si>
  <si>
    <t>2015OB00345</t>
  </si>
  <si>
    <t>PARTICIPAR DO XXVIII CONGRESSO DOS TRIBUNAIS A SER REALIZADO EM RECIPE/PE, NO PERIODO DE 30/11 A 06/12/15</t>
  </si>
  <si>
    <t>TC/019052/2015</t>
  </si>
  <si>
    <t>535/15</t>
  </si>
  <si>
    <t>10/11/15</t>
  </si>
  <si>
    <t>2015NE00367</t>
  </si>
  <si>
    <t xml:space="preserve"> 2015OB00350</t>
  </si>
  <si>
    <t>1.389,98</t>
  </si>
  <si>
    <t>PARTICIPAR DO CURSO IBM 12, EM BRASÍLIA/DF, NO PERIODO DE 23 A 27/11/15</t>
  </si>
  <si>
    <t>2015OB00360</t>
  </si>
  <si>
    <t>TC/019818/2015</t>
  </si>
  <si>
    <t>567/15</t>
  </si>
  <si>
    <t>23/11/15</t>
  </si>
  <si>
    <t>TC/019866/2015</t>
  </si>
  <si>
    <t>561/15</t>
  </si>
  <si>
    <t>2015OB00364</t>
  </si>
  <si>
    <t>25/11</t>
  </si>
  <si>
    <t>PROCEDER A GARANTIA DA QUALIDADE NO TRIBUNAL DE CONTAS DO MUNICÍPIO DE SÃO PAULO NO PERÍODO DE 22 A 25/11/15, NA CIDADE DE SÃO PAULO/SP</t>
  </si>
  <si>
    <t>2015OB00363</t>
  </si>
  <si>
    <t>TC/017395/2015</t>
  </si>
  <si>
    <t>485/15</t>
  </si>
  <si>
    <t>2015NE00377</t>
  </si>
  <si>
    <t>TC/019368/2015</t>
  </si>
  <si>
    <t>545/15</t>
  </si>
  <si>
    <t>2015OB00370</t>
  </si>
  <si>
    <t>TC/019535/2015</t>
  </si>
  <si>
    <t>551/15</t>
  </si>
  <si>
    <t>2015NE00391</t>
  </si>
  <si>
    <t>2015OB00371</t>
  </si>
  <si>
    <t>PARTICIPAR DE REUNIÃO DE TRABALHO DA REDE INFOCONTAS, EM RECIFE/PE, NO PERIODO DE 30/11 A 01/12/15</t>
  </si>
  <si>
    <t>TC/019426/2015</t>
  </si>
  <si>
    <t>548/15</t>
  </si>
  <si>
    <t>2015NE00390</t>
  </si>
  <si>
    <t>2015OB00372</t>
  </si>
  <si>
    <t xml:space="preserve"> TC/019176/2015</t>
  </si>
  <si>
    <t>GEYSA ELANE RODRIGUES DE CARVALHO SA</t>
  </si>
  <si>
    <t>97.185-5</t>
  </si>
  <si>
    <t>544/15</t>
  </si>
  <si>
    <t>2015OB00373</t>
  </si>
  <si>
    <t>2015NE00388</t>
  </si>
  <si>
    <t>2015OB00374</t>
  </si>
  <si>
    <t>TC/019351/2015</t>
  </si>
  <si>
    <t>546/15</t>
  </si>
  <si>
    <t>2015OB00375</t>
  </si>
  <si>
    <t>TC/019846/2015</t>
  </si>
  <si>
    <t>565/15</t>
  </si>
  <si>
    <t>2015NE00424</t>
  </si>
  <si>
    <t>28/11</t>
  </si>
  <si>
    <t>PARTICIPAR DO I ENCONTRO PIAUIENSE DO LEGISLATIVO MUNICIPAL, EM LUIS CORREIA/PI, NO PERIODO DE 26 A 28/11/15</t>
  </si>
  <si>
    <t>2015NE00425</t>
  </si>
  <si>
    <t>TC/019717/2015</t>
  </si>
  <si>
    <t>571/15</t>
  </si>
  <si>
    <t>2015NE00426</t>
  </si>
  <si>
    <t>2015OB00387</t>
  </si>
  <si>
    <t>2015NE00427</t>
  </si>
  <si>
    <t>2015OB00388</t>
  </si>
  <si>
    <t>2015NE00428</t>
  </si>
  <si>
    <t>2015OB00389</t>
  </si>
  <si>
    <t>2015NE00429</t>
  </si>
  <si>
    <t>2015OB00390</t>
  </si>
  <si>
    <t>2015NE00430</t>
  </si>
  <si>
    <t>2015OB00391</t>
  </si>
  <si>
    <t>2015NE00431</t>
  </si>
  <si>
    <t>2015OB00392</t>
  </si>
  <si>
    <t>TC/019677/2015</t>
  </si>
  <si>
    <t>558/15</t>
  </si>
  <si>
    <t>2015NE00395</t>
  </si>
  <si>
    <t>2015OB00393</t>
  </si>
  <si>
    <t>PARTICIPAR DO TREINAMENTO DOS SERVIDORES DO MINSTÉRIO PÚBLICO ESTADUAL PARA UTILIZAÇÃO DOS SISTEMAS DESTE TRIBUNAL, EM FLORIANO/PI, NO PERIODO DE 19 A 20/11/15</t>
  </si>
  <si>
    <t>TC/019571/2015</t>
  </si>
  <si>
    <t>554/15</t>
  </si>
  <si>
    <t>TC/018446/2015</t>
  </si>
  <si>
    <t>520/15</t>
  </si>
  <si>
    <t>2015NE00378</t>
  </si>
  <si>
    <t>2015OB00355</t>
  </si>
  <si>
    <t>TC/018479/2015</t>
  </si>
  <si>
    <t>513/15</t>
  </si>
  <si>
    <t>2015NE01063</t>
  </si>
  <si>
    <t>2015OB01913</t>
  </si>
  <si>
    <t>THE/LAGOA DO SITIO/THE</t>
  </si>
  <si>
    <t>05/11</t>
  </si>
  <si>
    <t>REALIZAR INSPEÇÃO IN LOCO EM OBRAS DE ESTRADAS VICINAIS CONTRATADAS PELO INSTITUTO DE DESENVOLVIMENTO DO PIAUI (IDEPI), LOCALIZADAS NA REGIÃO CENTRO-SUL DO ESTADO E OBRA CONTRATADA PELA PREFEITURA MUNICIPAL DE LAGOA DO SÍTIO, NO PERIODO DE 03 A 05/11/15</t>
  </si>
  <si>
    <t>2015NE01064</t>
  </si>
  <si>
    <t>2015OB01914</t>
  </si>
  <si>
    <t>2015NE01065</t>
  </si>
  <si>
    <t>2015OB01915</t>
  </si>
  <si>
    <t>TC/018589/2015</t>
  </si>
  <si>
    <t>527/15</t>
  </si>
  <si>
    <t>2015NE01071</t>
  </si>
  <si>
    <t>2015OB01918</t>
  </si>
  <si>
    <t>09/11</t>
  </si>
  <si>
    <t>11/11</t>
  </si>
  <si>
    <t>PARTICIPAR DA SOLENIDADE DE ENTREGA PESSOAL DAS MEDALHAS EM SESSÃO ESPECIAL DO TRUIBUNAL DE CONTAS DO ESTADO DA BAHIA, NO PERIODO DE 09 A 11/11/15</t>
  </si>
  <si>
    <t>2015NE01070</t>
  </si>
  <si>
    <t>2015OB01919</t>
  </si>
  <si>
    <t>ACOMPANHAR CONSELHEIRO NA DA SOLENIDADE DE ENTREGA PESSOAL DAS MEDALHAS EM SESSÃO ESPECIAL DO TRUIBUNAL DE CONTAS DO ESTADO DA BAHIA, NO PERIODO DE 09 A 11/11/15</t>
  </si>
  <si>
    <t>TC/019221/2015</t>
  </si>
  <si>
    <t>539/15</t>
  </si>
  <si>
    <t>2015NE01092</t>
  </si>
  <si>
    <t>2015OB01992</t>
  </si>
  <si>
    <t>THE/REDENÇÃO DO GURGUÉIA/THE</t>
  </si>
  <si>
    <t>REALIZAR INSPEÇÃO IN LOCO EM OBRAS DE ESTRADAS VICINAIS  DE LAGOA DO SÍTIO, NOS MUNICÍPIOS DE REDENÇÃO DO GURGUÉIA, MONSENHOR GIL E MIGUEL LEÃO, NO PERIODO DE 15 A 18/11/15</t>
  </si>
  <si>
    <t>2015NE01093</t>
  </si>
  <si>
    <t>2015OB01993</t>
  </si>
  <si>
    <t>2015NE01094</t>
  </si>
  <si>
    <t>2015OB01994</t>
  </si>
  <si>
    <t>ACOMPANHAR TÉCNICOS EM  INSPEÇÃO IN LOCO EM OBRAS DE ESTRADAS VICINAIS  DE LAGOA DO SÍTIO, NOS MUNICÍPIOS DE REDENÇÃO DO GURGUÉIA, MONSENHOR GIL E MIGUEL LEÃO, NO PERIODO DE 15 A 18/11/15</t>
  </si>
  <si>
    <t>TC/018056/2015</t>
  </si>
  <si>
    <t>503/15</t>
  </si>
  <si>
    <t>2015NE00375</t>
  </si>
  <si>
    <t>2015OB00357</t>
  </si>
  <si>
    <t>PARTICIPAR DO XXVIII CONGRESSO DOS TRIBUNAIS A SER REALIZADO EM RECIPE/PE, NO PERIODO DE 30/11 A 05/12/15</t>
  </si>
  <si>
    <t>TC/017323/2015</t>
  </si>
  <si>
    <t>474/15</t>
  </si>
  <si>
    <t>2015OB00358</t>
  </si>
  <si>
    <t>TC/017699/2015</t>
  </si>
  <si>
    <t>489/15</t>
  </si>
  <si>
    <t>2015NE00371</t>
  </si>
  <si>
    <t>2015OB00354</t>
  </si>
  <si>
    <t>490/15</t>
  </si>
  <si>
    <t>2015NE00379</t>
  </si>
  <si>
    <t>2015OB00352</t>
  </si>
  <si>
    <t>491/15</t>
  </si>
  <si>
    <t>2015NE00380</t>
  </si>
  <si>
    <t>2015OB00351</t>
  </si>
  <si>
    <t>TC/017719/2015</t>
  </si>
  <si>
    <t>496/15</t>
  </si>
  <si>
    <t>2015NE00376</t>
  </si>
  <si>
    <t>2015OB00356</t>
  </si>
  <si>
    <t>TC/019540/2015</t>
  </si>
  <si>
    <t>552/15</t>
  </si>
  <si>
    <t>2015NE01099</t>
  </si>
  <si>
    <t>2015OB02015</t>
  </si>
  <si>
    <t>THE/JOAQUIM PIRES/THE</t>
  </si>
  <si>
    <t>23/11</t>
  </si>
  <si>
    <t>ACOMPANHAR TÉCNICOS EM INSPEÇÃO IN LOCO NOS MUNICÍPIOS DE JOAQUIM PIRES, SÃO MIGUEL DO TAPUIO, BARRAS E SÃO JOÃO DO ARRAIAL, NO PERIODO DE 23 A 27/11/15</t>
  </si>
  <si>
    <t>BRUNO CAMARGO HOLANDA CAVALCANTI</t>
  </si>
  <si>
    <t>2015NE01098</t>
  </si>
  <si>
    <t>2015OB02016</t>
  </si>
  <si>
    <t>REALIZAR INSPEÇÃO IN LOCO NOS MUNICÍPIOS DE JOAQUIM PIRES, SÃO MIGUEL DO TAPUIO, BARRAS E SÃO JOÃO DO ARRAIAL, NO PERIODO DE 23 A 27/11/15</t>
  </si>
  <si>
    <t>2015NE01097</t>
  </si>
  <si>
    <t>2015OB02017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</si>
</sst>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0" fillId="0" borderId="0" xfId="0"/>
    <xf numFmtId="14" fontId="3" fillId="0" borderId="0" xfId="0" applyNumberFormat="1" applyFont="1" applyAlignment="1">
      <alignment horizontal="left"/>
    </xf>
    <xf numFmtId="43" fontId="3" fillId="0" borderId="0" xfId="1" applyFont="1" applyAlignment="1">
      <alignment horizontal="center"/>
    </xf>
    <xf numFmtId="43" fontId="4" fillId="0" borderId="0" xfId="1" applyFont="1" applyAlignment="1">
      <alignment horizontal="center"/>
    </xf>
    <xf numFmtId="43" fontId="3" fillId="0" borderId="0" xfId="1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Alignment="1">
      <alignment horizontal="center"/>
    </xf>
    <xf numFmtId="14" fontId="5" fillId="0" borderId="0" xfId="0" applyNumberFormat="1" applyFont="1" applyAlignment="1">
      <alignment horizontal="left"/>
    </xf>
    <xf numFmtId="43" fontId="3" fillId="0" borderId="0" xfId="1" applyFont="1"/>
    <xf numFmtId="14" fontId="3" fillId="0" borderId="0" xfId="0" applyNumberFormat="1" applyFont="1" applyAlignment="1">
      <alignment horizontal="center"/>
    </xf>
    <xf numFmtId="43" fontId="4" fillId="0" borderId="0" xfId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1" xfId="0" applyBorder="1"/>
    <xf numFmtId="49" fontId="0" fillId="0" borderId="0" xfId="0" applyNumberForma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left"/>
    </xf>
    <xf numFmtId="0" fontId="7" fillId="0" borderId="0" xfId="0" applyFont="1"/>
    <xf numFmtId="14" fontId="4" fillId="0" borderId="0" xfId="1" applyNumberFormat="1" applyFont="1" applyAlignment="1">
      <alignment horizontal="center"/>
    </xf>
    <xf numFmtId="43" fontId="4" fillId="0" borderId="0" xfId="1" applyFont="1"/>
    <xf numFmtId="49" fontId="7" fillId="0" borderId="0" xfId="0" applyNumberFormat="1" applyFont="1"/>
    <xf numFmtId="0" fontId="8" fillId="0" borderId="0" xfId="0" applyFont="1"/>
    <xf numFmtId="49" fontId="5" fillId="0" borderId="0" xfId="0" applyNumberFormat="1" applyFont="1" applyAlignment="1">
      <alignment horizontal="center"/>
    </xf>
    <xf numFmtId="43" fontId="5" fillId="0" borderId="0" xfId="1" applyFont="1" applyAlignment="1">
      <alignment horizontal="right"/>
    </xf>
    <xf numFmtId="43" fontId="5" fillId="0" borderId="0" xfId="1" applyFont="1"/>
    <xf numFmtId="0" fontId="2" fillId="0" borderId="0" xfId="0" applyFont="1" applyBorder="1" applyAlignment="1"/>
    <xf numFmtId="0" fontId="0" fillId="0" borderId="0" xfId="0" applyBorder="1"/>
    <xf numFmtId="0" fontId="2" fillId="0" borderId="1" xfId="0" applyFont="1" applyBorder="1" applyAlignment="1">
      <alignment horizontal="center"/>
    </xf>
    <xf numFmtId="43" fontId="3" fillId="0" borderId="0" xfId="1" applyFont="1" applyAlignment="1">
      <alignment horizontal="left"/>
    </xf>
    <xf numFmtId="43" fontId="3" fillId="0" borderId="0" xfId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3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3" fontId="4" fillId="0" borderId="0" xfId="0" applyNumberFormat="1" applyFont="1" applyAlignment="1">
      <alignment horizontal="left"/>
    </xf>
    <xf numFmtId="43" fontId="4" fillId="0" borderId="0" xfId="1" applyFont="1" applyAlignment="1">
      <alignment horizontal="left"/>
    </xf>
    <xf numFmtId="43" fontId="0" fillId="0" borderId="0" xfId="1" applyFont="1" applyAlignment="1">
      <alignment horizontal="center"/>
    </xf>
    <xf numFmtId="0" fontId="3" fillId="0" borderId="1" xfId="0" applyFont="1" applyBorder="1"/>
    <xf numFmtId="0" fontId="10" fillId="0" borderId="1" xfId="0" applyFont="1" applyBorder="1" applyAlignment="1">
      <alignment horizontal="center"/>
    </xf>
    <xf numFmtId="43" fontId="3" fillId="0" borderId="0" xfId="1" applyFont="1" applyAlignment="1"/>
    <xf numFmtId="0" fontId="10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43" fontId="3" fillId="0" borderId="0" xfId="0" applyNumberFormat="1" applyFont="1"/>
    <xf numFmtId="0" fontId="10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3" fontId="3" fillId="0" borderId="0" xfId="0" applyNumberFormat="1" applyFont="1" applyAlignment="1">
      <alignment horizontal="center"/>
    </xf>
    <xf numFmtId="4" fontId="3" fillId="0" borderId="0" xfId="0" applyNumberFormat="1" applyFont="1"/>
    <xf numFmtId="43" fontId="4" fillId="0" borderId="0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/>
    <xf numFmtId="14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43" fontId="14" fillId="0" borderId="0" xfId="1" applyFont="1"/>
    <xf numFmtId="43" fontId="14" fillId="0" borderId="0" xfId="1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/>
    <xf numFmtId="49" fontId="4" fillId="0" borderId="0" xfId="0" applyNumberFormat="1" applyFont="1"/>
    <xf numFmtId="4" fontId="3" fillId="0" borderId="0" xfId="0" applyNumberFormat="1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workbookViewId="0">
      <selection activeCell="A6" sqref="A6:N7"/>
    </sheetView>
  </sheetViews>
  <sheetFormatPr defaultRowHeight="15" x14ac:dyDescent="0.25"/>
  <cols>
    <col min="1" max="1" width="24.28515625" customWidth="1"/>
    <col min="2" max="2" width="12.85546875" customWidth="1"/>
    <col min="3" max="3" width="12.140625" customWidth="1"/>
    <col min="4" max="4" width="18.5703125" customWidth="1"/>
    <col min="5" max="5" width="10.85546875" customWidth="1"/>
    <col min="6" max="6" width="11.7109375" customWidth="1"/>
    <col min="7" max="7" width="24.85546875" customWidth="1"/>
    <col min="8" max="8" width="9.85546875" customWidth="1"/>
    <col min="9" max="9" width="16.5703125" customWidth="1"/>
    <col min="10" max="10" width="16.140625" customWidth="1"/>
    <col min="11" max="11" width="17.28515625" customWidth="1"/>
    <col min="12" max="12" width="16.42578125" customWidth="1"/>
    <col min="13" max="13" width="33.28515625" customWidth="1"/>
    <col min="14" max="14" width="25.28515625" customWidth="1"/>
  </cols>
  <sheetData>
    <row r="1" spans="1:14" s="6" customFormat="1" x14ac:dyDescent="0.25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6" customFormat="1" x14ac:dyDescent="0.25">
      <c r="A2" s="69" t="s">
        <v>101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0"/>
    </row>
    <row r="3" spans="1:14" s="6" customFormat="1" x14ac:dyDescent="0.25">
      <c r="A3" s="69" t="s">
        <v>0</v>
      </c>
      <c r="B3" s="69" t="s">
        <v>1</v>
      </c>
      <c r="C3" s="70" t="s">
        <v>63</v>
      </c>
      <c r="D3" s="69" t="s">
        <v>64</v>
      </c>
      <c r="E3" s="69"/>
      <c r="F3" s="69"/>
      <c r="G3" s="69"/>
      <c r="H3" s="69" t="s">
        <v>7</v>
      </c>
      <c r="I3" s="69"/>
      <c r="J3" s="69"/>
      <c r="K3" s="69" t="s">
        <v>12</v>
      </c>
      <c r="L3" s="69"/>
      <c r="M3" s="69" t="s">
        <v>15</v>
      </c>
      <c r="N3" s="69" t="s">
        <v>16</v>
      </c>
    </row>
    <row r="4" spans="1:14" s="6" customFormat="1" x14ac:dyDescent="0.25">
      <c r="A4" s="69"/>
      <c r="B4" s="69"/>
      <c r="C4" s="71"/>
      <c r="D4" s="69" t="s">
        <v>2</v>
      </c>
      <c r="E4" s="69" t="s">
        <v>3</v>
      </c>
      <c r="F4" s="69"/>
      <c r="G4" s="69" t="s">
        <v>6</v>
      </c>
      <c r="H4" s="69" t="s">
        <v>8</v>
      </c>
      <c r="I4" s="69" t="s">
        <v>9</v>
      </c>
      <c r="J4" s="69"/>
      <c r="K4" s="69" t="s">
        <v>13</v>
      </c>
      <c r="L4" s="69" t="s">
        <v>14</v>
      </c>
      <c r="M4" s="69"/>
      <c r="N4" s="69"/>
    </row>
    <row r="5" spans="1:14" s="6" customFormat="1" x14ac:dyDescent="0.25">
      <c r="A5" s="69"/>
      <c r="B5" s="69"/>
      <c r="C5" s="72"/>
      <c r="D5" s="69"/>
      <c r="E5" s="19" t="s">
        <v>4</v>
      </c>
      <c r="F5" s="19" t="s">
        <v>5</v>
      </c>
      <c r="G5" s="69"/>
      <c r="H5" s="69"/>
      <c r="I5" s="19" t="s">
        <v>10</v>
      </c>
      <c r="J5" s="19" t="s">
        <v>11</v>
      </c>
      <c r="K5" s="69"/>
      <c r="L5" s="69"/>
      <c r="M5" s="69"/>
      <c r="N5" s="69"/>
    </row>
    <row r="6" spans="1:14" x14ac:dyDescent="0.25">
      <c r="A6" s="73" t="s">
        <v>66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5"/>
    </row>
    <row r="7" spans="1:14" x14ac:dyDescent="0.25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8"/>
    </row>
  </sheetData>
  <mergeCells count="18">
    <mergeCell ref="A6:N7"/>
    <mergeCell ref="D4:D5"/>
    <mergeCell ref="E4:F4"/>
    <mergeCell ref="G4:G5"/>
    <mergeCell ref="H4:H5"/>
    <mergeCell ref="I4:J4"/>
    <mergeCell ref="K4:K5"/>
    <mergeCell ref="A1:N1"/>
    <mergeCell ref="A2:M2"/>
    <mergeCell ref="A3:A5"/>
    <mergeCell ref="B3:B5"/>
    <mergeCell ref="C3:C5"/>
    <mergeCell ref="D3:G3"/>
    <mergeCell ref="H3:J3"/>
    <mergeCell ref="K3:L3"/>
    <mergeCell ref="M3:M5"/>
    <mergeCell ref="N3:N5"/>
    <mergeCell ref="L4:L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workbookViewId="0">
      <selection activeCell="Q4" sqref="A4:XFD4"/>
    </sheetView>
  </sheetViews>
  <sheetFormatPr defaultRowHeight="15" x14ac:dyDescent="0.25"/>
  <cols>
    <col min="1" max="1" width="16" customWidth="1"/>
    <col min="2" max="2" width="37.5703125" customWidth="1"/>
    <col min="3" max="3" width="13.42578125" customWidth="1"/>
    <col min="5" max="5" width="13.28515625" customWidth="1"/>
    <col min="6" max="6" width="13.5703125" customWidth="1"/>
    <col min="7" max="7" width="13.85546875" customWidth="1"/>
    <col min="8" max="8" width="14.85546875" customWidth="1"/>
    <col min="9" max="9" width="25.28515625" customWidth="1"/>
    <col min="12" max="12" width="22" customWidth="1"/>
    <col min="13" max="13" width="11.5703125" customWidth="1"/>
    <col min="14" max="14" width="15.7109375" customWidth="1"/>
    <col min="15" max="15" width="14.42578125" customWidth="1"/>
    <col min="16" max="16" width="94.7109375" customWidth="1"/>
  </cols>
  <sheetData>
    <row r="1" spans="1:16" s="6" customFormat="1" ht="21" x14ac:dyDescent="0.25">
      <c r="A1" s="88" t="s">
        <v>938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s="6" customFormat="1" ht="18.75" x14ac:dyDescent="0.3">
      <c r="A2" s="89" t="s">
        <v>1462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s="6" customFormat="1" ht="15" customHeight="1" x14ac:dyDescent="0.25">
      <c r="A3" s="91" t="s">
        <v>16</v>
      </c>
      <c r="B3" s="91" t="s">
        <v>0</v>
      </c>
      <c r="C3" s="91" t="s">
        <v>1</v>
      </c>
      <c r="D3" s="91" t="s">
        <v>940</v>
      </c>
      <c r="E3" s="91"/>
      <c r="F3" s="91" t="s">
        <v>941</v>
      </c>
      <c r="G3" s="91" t="s">
        <v>943</v>
      </c>
      <c r="H3" s="91" t="s">
        <v>944</v>
      </c>
      <c r="I3" s="87" t="s">
        <v>64</v>
      </c>
      <c r="J3" s="87"/>
      <c r="K3" s="87"/>
      <c r="L3" s="87"/>
      <c r="M3" s="87" t="s">
        <v>7</v>
      </c>
      <c r="N3" s="87"/>
      <c r="O3" s="87"/>
      <c r="P3" s="87" t="s">
        <v>15</v>
      </c>
    </row>
    <row r="4" spans="1:16" s="6" customFormat="1" x14ac:dyDescent="0.25">
      <c r="A4" s="91"/>
      <c r="B4" s="91"/>
      <c r="C4" s="91"/>
      <c r="D4" s="91"/>
      <c r="E4" s="91"/>
      <c r="F4" s="91"/>
      <c r="G4" s="91"/>
      <c r="H4" s="91"/>
      <c r="I4" s="87" t="s">
        <v>2</v>
      </c>
      <c r="J4" s="87" t="s">
        <v>3</v>
      </c>
      <c r="K4" s="87"/>
      <c r="L4" s="87" t="s">
        <v>6</v>
      </c>
      <c r="M4" s="87" t="s">
        <v>8</v>
      </c>
      <c r="N4" s="87" t="s">
        <v>9</v>
      </c>
      <c r="O4" s="87"/>
      <c r="P4" s="87"/>
    </row>
    <row r="5" spans="1:16" s="6" customFormat="1" x14ac:dyDescent="0.25">
      <c r="A5" s="91"/>
      <c r="B5" s="91"/>
      <c r="C5" s="91"/>
      <c r="D5" s="59" t="s">
        <v>946</v>
      </c>
      <c r="E5" s="60" t="s">
        <v>3</v>
      </c>
      <c r="F5" s="91"/>
      <c r="G5" s="91"/>
      <c r="H5" s="91"/>
      <c r="I5" s="87"/>
      <c r="J5" s="61" t="s">
        <v>4</v>
      </c>
      <c r="K5" s="61" t="s">
        <v>5</v>
      </c>
      <c r="L5" s="87"/>
      <c r="M5" s="87"/>
      <c r="N5" s="61" t="s">
        <v>10</v>
      </c>
      <c r="O5" s="61" t="s">
        <v>11</v>
      </c>
      <c r="P5" s="87"/>
    </row>
    <row r="6" spans="1:16" s="6" customFormat="1" ht="13.5" customHeight="1" x14ac:dyDescent="0.25">
      <c r="A6" s="2" t="s">
        <v>1463</v>
      </c>
      <c r="B6" s="4" t="s">
        <v>418</v>
      </c>
      <c r="C6" s="26" t="s">
        <v>419</v>
      </c>
      <c r="D6" s="2" t="s">
        <v>1464</v>
      </c>
      <c r="E6" s="17">
        <v>42272</v>
      </c>
      <c r="F6" s="2" t="s">
        <v>1465</v>
      </c>
      <c r="G6" s="2" t="s">
        <v>1466</v>
      </c>
      <c r="H6" s="17">
        <v>42282</v>
      </c>
      <c r="I6" s="2" t="s">
        <v>1467</v>
      </c>
      <c r="J6" s="11" t="s">
        <v>1090</v>
      </c>
      <c r="K6" s="11" t="s">
        <v>1468</v>
      </c>
      <c r="L6" s="2" t="s">
        <v>60</v>
      </c>
      <c r="M6" s="2">
        <v>4.5</v>
      </c>
      <c r="N6" s="8">
        <v>990</v>
      </c>
      <c r="O6" s="2" t="s">
        <v>60</v>
      </c>
      <c r="P6" s="3" t="s">
        <v>1469</v>
      </c>
    </row>
    <row r="7" spans="1:16" s="6" customFormat="1" x14ac:dyDescent="0.25">
      <c r="A7" s="2" t="s">
        <v>1463</v>
      </c>
      <c r="B7" s="3" t="s">
        <v>1077</v>
      </c>
      <c r="C7" s="26" t="s">
        <v>1078</v>
      </c>
      <c r="D7" s="2" t="s">
        <v>1464</v>
      </c>
      <c r="E7" s="17">
        <v>42272</v>
      </c>
      <c r="F7" s="2" t="s">
        <v>1470</v>
      </c>
      <c r="G7" s="2" t="s">
        <v>1471</v>
      </c>
      <c r="H7" s="17">
        <v>42282</v>
      </c>
      <c r="I7" s="2" t="s">
        <v>1467</v>
      </c>
      <c r="J7" s="11" t="s">
        <v>1090</v>
      </c>
      <c r="K7" s="11" t="s">
        <v>1468</v>
      </c>
      <c r="L7" s="2" t="s">
        <v>60</v>
      </c>
      <c r="M7" s="2">
        <v>4.5</v>
      </c>
      <c r="N7" s="8">
        <v>990</v>
      </c>
      <c r="O7" s="2" t="s">
        <v>60</v>
      </c>
      <c r="P7" s="3" t="s">
        <v>1469</v>
      </c>
    </row>
    <row r="8" spans="1:16" s="6" customFormat="1" x14ac:dyDescent="0.25">
      <c r="A8" s="2" t="s">
        <v>1463</v>
      </c>
      <c r="B8" s="4" t="s">
        <v>24</v>
      </c>
      <c r="C8" s="23" t="s">
        <v>46</v>
      </c>
      <c r="D8" s="2" t="s">
        <v>1464</v>
      </c>
      <c r="E8" s="17">
        <v>42272</v>
      </c>
      <c r="F8" s="2" t="s">
        <v>1472</v>
      </c>
      <c r="G8" s="2" t="s">
        <v>1473</v>
      </c>
      <c r="H8" s="17">
        <v>42282</v>
      </c>
      <c r="I8" s="2" t="s">
        <v>1467</v>
      </c>
      <c r="J8" s="11" t="s">
        <v>1090</v>
      </c>
      <c r="K8" s="11" t="s">
        <v>1468</v>
      </c>
      <c r="L8" s="2" t="s">
        <v>60</v>
      </c>
      <c r="M8" s="2">
        <v>4.5</v>
      </c>
      <c r="N8" s="8">
        <v>990</v>
      </c>
      <c r="O8" s="2" t="s">
        <v>60</v>
      </c>
      <c r="P8" s="3" t="s">
        <v>1469</v>
      </c>
    </row>
    <row r="9" spans="1:16" s="6" customFormat="1" x14ac:dyDescent="0.25">
      <c r="A9" s="2" t="s">
        <v>1474</v>
      </c>
      <c r="B9" s="4" t="s">
        <v>35</v>
      </c>
      <c r="C9" s="23" t="s">
        <v>57</v>
      </c>
      <c r="D9" s="2" t="s">
        <v>1475</v>
      </c>
      <c r="E9" s="17">
        <v>42275</v>
      </c>
      <c r="F9" s="2" t="s">
        <v>1476</v>
      </c>
      <c r="G9" s="2" t="s">
        <v>1477</v>
      </c>
      <c r="H9" s="17">
        <v>42282</v>
      </c>
      <c r="I9" s="2" t="s">
        <v>94</v>
      </c>
      <c r="J9" s="11" t="s">
        <v>1090</v>
      </c>
      <c r="K9" s="11" t="s">
        <v>1468</v>
      </c>
      <c r="L9" s="2" t="s">
        <v>60</v>
      </c>
      <c r="M9" s="2">
        <v>4.5</v>
      </c>
      <c r="N9" s="8">
        <v>990</v>
      </c>
      <c r="O9" s="2" t="s">
        <v>60</v>
      </c>
      <c r="P9" s="3" t="s">
        <v>1478</v>
      </c>
    </row>
    <row r="10" spans="1:16" s="6" customFormat="1" x14ac:dyDescent="0.25">
      <c r="A10" s="2" t="s">
        <v>1474</v>
      </c>
      <c r="B10" s="3" t="s">
        <v>464</v>
      </c>
      <c r="C10" s="2" t="s">
        <v>465</v>
      </c>
      <c r="D10" s="2" t="s">
        <v>1475</v>
      </c>
      <c r="E10" s="17">
        <v>42275</v>
      </c>
      <c r="F10" s="2" t="s">
        <v>1479</v>
      </c>
      <c r="G10" s="2" t="s">
        <v>1480</v>
      </c>
      <c r="H10" s="17">
        <v>42282</v>
      </c>
      <c r="I10" s="2" t="s">
        <v>94</v>
      </c>
      <c r="J10" s="11" t="s">
        <v>1090</v>
      </c>
      <c r="K10" s="11" t="s">
        <v>1468</v>
      </c>
      <c r="L10" s="2" t="s">
        <v>60</v>
      </c>
      <c r="M10" s="2">
        <v>4.5</v>
      </c>
      <c r="N10" s="8">
        <v>990</v>
      </c>
      <c r="O10" s="2" t="s">
        <v>60</v>
      </c>
      <c r="P10" s="3" t="s">
        <v>1481</v>
      </c>
    </row>
    <row r="11" spans="1:16" s="6" customFormat="1" x14ac:dyDescent="0.25">
      <c r="A11" s="2" t="s">
        <v>1474</v>
      </c>
      <c r="B11" s="3" t="s">
        <v>466</v>
      </c>
      <c r="C11" s="2" t="s">
        <v>467</v>
      </c>
      <c r="D11" s="2" t="s">
        <v>1475</v>
      </c>
      <c r="E11" s="17">
        <v>42275</v>
      </c>
      <c r="F11" s="2" t="s">
        <v>1482</v>
      </c>
      <c r="G11" s="2" t="s">
        <v>1483</v>
      </c>
      <c r="H11" s="17">
        <v>42282</v>
      </c>
      <c r="I11" s="2" t="s">
        <v>94</v>
      </c>
      <c r="J11" s="11" t="s">
        <v>1090</v>
      </c>
      <c r="K11" s="11" t="s">
        <v>1468</v>
      </c>
      <c r="L11" s="2" t="s">
        <v>60</v>
      </c>
      <c r="M11" s="2">
        <v>4.5</v>
      </c>
      <c r="N11" s="8">
        <v>990</v>
      </c>
      <c r="O11" s="2" t="s">
        <v>60</v>
      </c>
      <c r="P11" s="3" t="s">
        <v>1481</v>
      </c>
    </row>
    <row r="12" spans="1:16" s="6" customFormat="1" x14ac:dyDescent="0.25">
      <c r="A12" s="2" t="s">
        <v>1484</v>
      </c>
      <c r="B12" s="3" t="s">
        <v>1205</v>
      </c>
      <c r="C12" s="2" t="s">
        <v>358</v>
      </c>
      <c r="D12" s="2" t="s">
        <v>1485</v>
      </c>
      <c r="E12" s="17">
        <v>42271</v>
      </c>
      <c r="F12" s="2" t="s">
        <v>1486</v>
      </c>
      <c r="G12" s="2" t="s">
        <v>1487</v>
      </c>
      <c r="H12" s="17">
        <v>42283</v>
      </c>
      <c r="I12" s="2" t="s">
        <v>1488</v>
      </c>
      <c r="J12" s="11" t="s">
        <v>1435</v>
      </c>
      <c r="K12" s="11" t="s">
        <v>1436</v>
      </c>
      <c r="L12" s="2" t="s">
        <v>60</v>
      </c>
      <c r="M12" s="2">
        <v>3.5</v>
      </c>
      <c r="N12" s="8">
        <v>770</v>
      </c>
      <c r="O12" s="2" t="s">
        <v>60</v>
      </c>
      <c r="P12" s="3" t="s">
        <v>1489</v>
      </c>
    </row>
    <row r="13" spans="1:16" s="6" customFormat="1" x14ac:dyDescent="0.25">
      <c r="A13" s="2" t="s">
        <v>1490</v>
      </c>
      <c r="B13" s="4" t="s">
        <v>359</v>
      </c>
      <c r="C13" s="23" t="s">
        <v>360</v>
      </c>
      <c r="D13" s="2" t="s">
        <v>1491</v>
      </c>
      <c r="E13" s="17">
        <v>42269</v>
      </c>
      <c r="F13" s="2" t="s">
        <v>1492</v>
      </c>
      <c r="G13" s="2" t="s">
        <v>1493</v>
      </c>
      <c r="H13" s="17">
        <v>42283</v>
      </c>
      <c r="I13" s="2" t="s">
        <v>917</v>
      </c>
      <c r="J13" s="11" t="s">
        <v>1435</v>
      </c>
      <c r="K13" s="11" t="s">
        <v>1436</v>
      </c>
      <c r="L13" s="2" t="s">
        <v>60</v>
      </c>
      <c r="M13" s="2">
        <v>3.5</v>
      </c>
      <c r="N13" s="8">
        <v>770</v>
      </c>
      <c r="O13" s="2" t="s">
        <v>60</v>
      </c>
      <c r="P13" s="3" t="s">
        <v>1494</v>
      </c>
    </row>
    <row r="14" spans="1:16" s="6" customFormat="1" x14ac:dyDescent="0.25">
      <c r="A14" s="2" t="s">
        <v>1490</v>
      </c>
      <c r="B14" s="3" t="s">
        <v>37</v>
      </c>
      <c r="C14" s="2" t="s">
        <v>59</v>
      </c>
      <c r="D14" s="2" t="s">
        <v>1491</v>
      </c>
      <c r="E14" s="17">
        <v>42269</v>
      </c>
      <c r="F14" s="2" t="s">
        <v>1495</v>
      </c>
      <c r="G14" s="2" t="s">
        <v>1496</v>
      </c>
      <c r="H14" s="2" t="s">
        <v>1497</v>
      </c>
      <c r="I14" s="2" t="s">
        <v>917</v>
      </c>
      <c r="J14" s="11" t="s">
        <v>1435</v>
      </c>
      <c r="K14" s="11" t="s">
        <v>1436</v>
      </c>
      <c r="L14" s="3"/>
      <c r="M14" s="2">
        <v>3.5</v>
      </c>
      <c r="N14" s="8">
        <v>770</v>
      </c>
      <c r="O14" s="2" t="s">
        <v>60</v>
      </c>
      <c r="P14" s="3" t="s">
        <v>1498</v>
      </c>
    </row>
    <row r="15" spans="1:16" s="6" customFormat="1" x14ac:dyDescent="0.25">
      <c r="A15" s="2" t="s">
        <v>1430</v>
      </c>
      <c r="B15" s="3" t="s">
        <v>23</v>
      </c>
      <c r="C15" s="2" t="s">
        <v>45</v>
      </c>
      <c r="D15" s="2" t="s">
        <v>1431</v>
      </c>
      <c r="E15" s="17">
        <v>42269</v>
      </c>
      <c r="F15" s="2" t="s">
        <v>1499</v>
      </c>
      <c r="G15" s="2" t="s">
        <v>1500</v>
      </c>
      <c r="H15" s="17">
        <v>42282</v>
      </c>
      <c r="I15" s="2" t="s">
        <v>1501</v>
      </c>
      <c r="J15" s="11" t="s">
        <v>1435</v>
      </c>
      <c r="K15" s="11" t="s">
        <v>1436</v>
      </c>
      <c r="L15" s="2" t="s">
        <v>60</v>
      </c>
      <c r="M15" s="2">
        <v>4.5</v>
      </c>
      <c r="N15" s="8">
        <v>990</v>
      </c>
      <c r="O15" s="2" t="s">
        <v>60</v>
      </c>
      <c r="P15" s="3" t="s">
        <v>1502</v>
      </c>
    </row>
    <row r="16" spans="1:16" s="6" customFormat="1" x14ac:dyDescent="0.25">
      <c r="A16" s="2" t="s">
        <v>1503</v>
      </c>
      <c r="B16" s="3" t="s">
        <v>1205</v>
      </c>
      <c r="C16" s="2" t="s">
        <v>358</v>
      </c>
      <c r="D16" s="2" t="s">
        <v>1504</v>
      </c>
      <c r="E16" s="17">
        <v>42269</v>
      </c>
      <c r="F16" s="2" t="s">
        <v>1505</v>
      </c>
      <c r="G16" s="2" t="s">
        <v>1506</v>
      </c>
      <c r="H16" s="17">
        <v>42282</v>
      </c>
      <c r="I16" s="2" t="s">
        <v>1507</v>
      </c>
      <c r="J16" s="11" t="s">
        <v>1090</v>
      </c>
      <c r="K16" s="11" t="s">
        <v>1091</v>
      </c>
      <c r="L16" s="2" t="s">
        <v>60</v>
      </c>
      <c r="M16" s="2">
        <v>4.5</v>
      </c>
      <c r="N16" s="8">
        <v>990</v>
      </c>
      <c r="O16" s="2" t="s">
        <v>60</v>
      </c>
      <c r="P16" s="3" t="s">
        <v>1508</v>
      </c>
    </row>
    <row r="17" spans="1:16" s="6" customFormat="1" x14ac:dyDescent="0.25">
      <c r="A17" s="2" t="s">
        <v>1509</v>
      </c>
      <c r="B17" s="3" t="s">
        <v>28</v>
      </c>
      <c r="C17" s="2" t="s">
        <v>49</v>
      </c>
      <c r="D17" s="2" t="s">
        <v>1510</v>
      </c>
      <c r="E17" s="17">
        <v>42277</v>
      </c>
      <c r="F17" s="2" t="s">
        <v>314</v>
      </c>
      <c r="G17" s="2" t="s">
        <v>1511</v>
      </c>
      <c r="H17" s="17">
        <v>42282</v>
      </c>
      <c r="I17" s="2" t="s">
        <v>616</v>
      </c>
      <c r="J17" s="11" t="s">
        <v>1512</v>
      </c>
      <c r="K17" s="11" t="s">
        <v>1443</v>
      </c>
      <c r="L17" s="16">
        <v>2145.69</v>
      </c>
      <c r="M17" s="2">
        <v>3.5</v>
      </c>
      <c r="N17" s="2" t="s">
        <v>60</v>
      </c>
      <c r="O17" s="8">
        <v>2835</v>
      </c>
      <c r="P17" s="3" t="s">
        <v>1445</v>
      </c>
    </row>
    <row r="18" spans="1:16" s="6" customFormat="1" x14ac:dyDescent="0.25">
      <c r="A18" s="92" t="s">
        <v>1513</v>
      </c>
      <c r="B18" s="93" t="s">
        <v>1514</v>
      </c>
      <c r="C18" s="92" t="s">
        <v>1515</v>
      </c>
      <c r="D18" s="92" t="s">
        <v>1516</v>
      </c>
      <c r="E18" s="94">
        <v>42291</v>
      </c>
      <c r="F18" s="92" t="s">
        <v>1517</v>
      </c>
      <c r="G18" s="92" t="s">
        <v>1518</v>
      </c>
      <c r="H18" s="94">
        <v>42298</v>
      </c>
      <c r="I18" s="92" t="s">
        <v>1519</v>
      </c>
      <c r="J18" s="95" t="s">
        <v>1456</v>
      </c>
      <c r="K18" s="95" t="s">
        <v>1520</v>
      </c>
      <c r="L18" s="96">
        <v>2141.98</v>
      </c>
      <c r="M18" s="92">
        <v>6.5</v>
      </c>
      <c r="N18" s="92" t="s">
        <v>60</v>
      </c>
      <c r="O18" s="97">
        <v>2860</v>
      </c>
      <c r="P18" s="93" t="s">
        <v>1521</v>
      </c>
    </row>
    <row r="19" spans="1:16" s="6" customFormat="1" x14ac:dyDescent="0.25">
      <c r="A19" s="2" t="s">
        <v>1513</v>
      </c>
      <c r="B19" s="3" t="s">
        <v>1522</v>
      </c>
      <c r="C19" s="2" t="s">
        <v>1523</v>
      </c>
      <c r="D19" s="2" t="s">
        <v>1516</v>
      </c>
      <c r="E19" s="17">
        <v>42291</v>
      </c>
      <c r="F19" s="2" t="s">
        <v>1524</v>
      </c>
      <c r="G19" s="2" t="s">
        <v>1525</v>
      </c>
      <c r="H19" s="17">
        <v>42298</v>
      </c>
      <c r="I19" s="2" t="s">
        <v>1519</v>
      </c>
      <c r="J19" s="11" t="s">
        <v>1456</v>
      </c>
      <c r="K19" s="11" t="s">
        <v>1526</v>
      </c>
      <c r="L19" s="16">
        <v>2214.0100000000002</v>
      </c>
      <c r="M19" s="2">
        <v>4.5</v>
      </c>
      <c r="N19" s="2" t="s">
        <v>60</v>
      </c>
      <c r="O19" s="8">
        <v>1980</v>
      </c>
      <c r="P19" s="3" t="s">
        <v>1527</v>
      </c>
    </row>
    <row r="20" spans="1:16" s="6" customFormat="1" x14ac:dyDescent="0.25">
      <c r="A20" s="2" t="s">
        <v>1513</v>
      </c>
      <c r="B20" s="3" t="s">
        <v>1528</v>
      </c>
      <c r="C20" s="2" t="s">
        <v>1529</v>
      </c>
      <c r="D20" s="2" t="s">
        <v>1516</v>
      </c>
      <c r="E20" s="17">
        <v>42291</v>
      </c>
      <c r="F20" s="2" t="s">
        <v>1530</v>
      </c>
      <c r="G20" s="2" t="s">
        <v>1531</v>
      </c>
      <c r="H20" s="17">
        <v>42298</v>
      </c>
      <c r="I20" s="2" t="s">
        <v>1519</v>
      </c>
      <c r="J20" s="11" t="s">
        <v>1532</v>
      </c>
      <c r="K20" s="11" t="s">
        <v>1533</v>
      </c>
      <c r="L20" s="16">
        <v>1988.68</v>
      </c>
      <c r="M20" s="2">
        <v>3.5</v>
      </c>
      <c r="N20" s="2" t="s">
        <v>60</v>
      </c>
      <c r="O20" s="8">
        <v>1540</v>
      </c>
      <c r="P20" s="3" t="s">
        <v>1534</v>
      </c>
    </row>
    <row r="21" spans="1:16" s="6" customFormat="1" x14ac:dyDescent="0.25">
      <c r="A21" s="2" t="s">
        <v>1513</v>
      </c>
      <c r="B21" s="3" t="s">
        <v>1535</v>
      </c>
      <c r="C21" s="2" t="s">
        <v>1536</v>
      </c>
      <c r="D21" s="2" t="s">
        <v>1516</v>
      </c>
      <c r="E21" s="17">
        <v>42291</v>
      </c>
      <c r="F21" s="2" t="s">
        <v>1537</v>
      </c>
      <c r="G21" s="2" t="s">
        <v>1538</v>
      </c>
      <c r="H21" s="17">
        <v>42298</v>
      </c>
      <c r="I21" s="2" t="s">
        <v>1519</v>
      </c>
      <c r="J21" s="11" t="s">
        <v>1532</v>
      </c>
      <c r="K21" s="11" t="s">
        <v>1539</v>
      </c>
      <c r="L21" s="16">
        <v>2484.1799999999998</v>
      </c>
      <c r="M21" s="2">
        <v>5.5</v>
      </c>
      <c r="N21" s="2" t="s">
        <v>60</v>
      </c>
      <c r="O21" s="8">
        <v>2420</v>
      </c>
      <c r="P21" s="3" t="s">
        <v>1540</v>
      </c>
    </row>
    <row r="22" spans="1:16" s="6" customFormat="1" x14ac:dyDescent="0.25">
      <c r="A22" s="2" t="s">
        <v>1513</v>
      </c>
      <c r="B22" s="3" t="s">
        <v>1055</v>
      </c>
      <c r="C22" s="2" t="s">
        <v>1056</v>
      </c>
      <c r="D22" s="2" t="s">
        <v>1516</v>
      </c>
      <c r="E22" s="17">
        <v>42291</v>
      </c>
      <c r="F22" s="2" t="s">
        <v>1541</v>
      </c>
      <c r="G22" s="2" t="s">
        <v>1542</v>
      </c>
      <c r="H22" s="17">
        <v>42298</v>
      </c>
      <c r="I22" s="2" t="s">
        <v>1519</v>
      </c>
      <c r="J22" s="11" t="s">
        <v>1532</v>
      </c>
      <c r="K22" s="11" t="s">
        <v>1539</v>
      </c>
      <c r="L22" s="16">
        <v>2339.1799999999998</v>
      </c>
      <c r="M22" s="2">
        <v>5.5</v>
      </c>
      <c r="N22" s="2" t="s">
        <v>60</v>
      </c>
      <c r="O22" s="8">
        <v>2420</v>
      </c>
      <c r="P22" s="3" t="s">
        <v>1540</v>
      </c>
    </row>
    <row r="23" spans="1:16" s="6" customFormat="1" x14ac:dyDescent="0.25">
      <c r="A23" s="2" t="s">
        <v>1543</v>
      </c>
      <c r="B23" s="3" t="s">
        <v>26</v>
      </c>
      <c r="C23" s="2" t="s">
        <v>48</v>
      </c>
      <c r="D23" s="2" t="s">
        <v>1544</v>
      </c>
      <c r="E23" s="17">
        <v>42290</v>
      </c>
      <c r="F23" s="2" t="s">
        <v>1545</v>
      </c>
      <c r="G23" s="2" t="s">
        <v>1546</v>
      </c>
      <c r="H23" s="17">
        <v>42297</v>
      </c>
      <c r="I23" s="2" t="s">
        <v>901</v>
      </c>
      <c r="J23" s="11" t="s">
        <v>1435</v>
      </c>
      <c r="K23" s="11" t="s">
        <v>1547</v>
      </c>
      <c r="L23" s="2" t="s">
        <v>60</v>
      </c>
      <c r="M23" s="2">
        <v>11.5</v>
      </c>
      <c r="N23" s="2" t="s">
        <v>60</v>
      </c>
      <c r="O23" s="8">
        <f>1650+880</f>
        <v>2530</v>
      </c>
      <c r="P23" s="3" t="s">
        <v>1548</v>
      </c>
    </row>
    <row r="24" spans="1:16" s="6" customFormat="1" x14ac:dyDescent="0.25">
      <c r="A24" s="2" t="s">
        <v>1543</v>
      </c>
      <c r="B24" s="4" t="s">
        <v>22</v>
      </c>
      <c r="C24" s="23" t="s">
        <v>44</v>
      </c>
      <c r="D24" s="2" t="s">
        <v>1544</v>
      </c>
      <c r="E24" s="17">
        <v>42290</v>
      </c>
      <c r="F24" s="2" t="s">
        <v>1549</v>
      </c>
      <c r="G24" s="2" t="s">
        <v>1550</v>
      </c>
      <c r="H24" s="17">
        <v>42297</v>
      </c>
      <c r="I24" s="2" t="s">
        <v>901</v>
      </c>
      <c r="J24" s="11" t="s">
        <v>1435</v>
      </c>
      <c r="K24" s="11" t="s">
        <v>1547</v>
      </c>
      <c r="L24" s="2" t="s">
        <v>60</v>
      </c>
      <c r="M24" s="2">
        <v>11.5</v>
      </c>
      <c r="N24" s="2" t="s">
        <v>60</v>
      </c>
      <c r="O24" s="8">
        <f>1650+880</f>
        <v>2530</v>
      </c>
      <c r="P24" s="3" t="s">
        <v>1548</v>
      </c>
    </row>
    <row r="25" spans="1:16" s="6" customFormat="1" x14ac:dyDescent="0.25">
      <c r="A25" s="2" t="s">
        <v>1551</v>
      </c>
      <c r="B25" s="3" t="s">
        <v>1332</v>
      </c>
      <c r="C25" s="23" t="s">
        <v>1333</v>
      </c>
      <c r="D25" s="2" t="s">
        <v>1552</v>
      </c>
      <c r="E25" s="17">
        <v>42297</v>
      </c>
      <c r="F25" s="2" t="s">
        <v>1553</v>
      </c>
      <c r="G25" s="2" t="s">
        <v>1554</v>
      </c>
      <c r="H25" s="17">
        <v>42304</v>
      </c>
      <c r="I25" s="2" t="s">
        <v>1555</v>
      </c>
      <c r="J25" s="11" t="s">
        <v>1556</v>
      </c>
      <c r="K25" s="11" t="s">
        <v>1557</v>
      </c>
      <c r="L25" s="16">
        <v>2497.89</v>
      </c>
      <c r="M25" s="2">
        <v>3.5</v>
      </c>
      <c r="N25" s="2" t="s">
        <v>60</v>
      </c>
      <c r="O25" s="8">
        <v>2835</v>
      </c>
      <c r="P25" s="3" t="s">
        <v>1558</v>
      </c>
    </row>
    <row r="26" spans="1:16" s="6" customFormat="1" x14ac:dyDescent="0.25">
      <c r="A26" s="2" t="s">
        <v>1559</v>
      </c>
      <c r="B26" s="4" t="s">
        <v>476</v>
      </c>
      <c r="C26" s="2" t="s">
        <v>931</v>
      </c>
      <c r="D26" s="2" t="s">
        <v>1560</v>
      </c>
      <c r="E26" s="17">
        <v>42299</v>
      </c>
      <c r="F26" s="2" t="s">
        <v>1561</v>
      </c>
      <c r="G26" s="2" t="s">
        <v>1562</v>
      </c>
      <c r="H26" s="17">
        <v>42306</v>
      </c>
      <c r="I26" s="2" t="s">
        <v>1555</v>
      </c>
      <c r="J26" s="11" t="s">
        <v>1556</v>
      </c>
      <c r="K26" s="11" t="s">
        <v>1557</v>
      </c>
      <c r="L26" s="16">
        <v>2522.79</v>
      </c>
      <c r="M26" s="2">
        <v>3.5</v>
      </c>
      <c r="N26" s="2" t="s">
        <v>60</v>
      </c>
      <c r="O26" s="8">
        <v>2835</v>
      </c>
      <c r="P26" s="3" t="s">
        <v>1558</v>
      </c>
    </row>
    <row r="27" spans="1:16" s="6" customFormat="1" x14ac:dyDescent="0.25">
      <c r="A27" s="2" t="s">
        <v>1563</v>
      </c>
      <c r="B27" s="3" t="s">
        <v>1564</v>
      </c>
      <c r="C27" s="23" t="s">
        <v>89</v>
      </c>
      <c r="D27" s="2" t="s">
        <v>1565</v>
      </c>
      <c r="E27" s="17">
        <v>42299</v>
      </c>
      <c r="F27" s="2" t="s">
        <v>1566</v>
      </c>
      <c r="G27" s="2" t="s">
        <v>1567</v>
      </c>
      <c r="H27" s="17">
        <v>42306</v>
      </c>
      <c r="I27" s="2" t="s">
        <v>1555</v>
      </c>
      <c r="J27" s="11" t="s">
        <v>1568</v>
      </c>
      <c r="K27" s="11" t="s">
        <v>1569</v>
      </c>
      <c r="L27" s="10">
        <v>2125.89</v>
      </c>
      <c r="M27" s="2">
        <f>M26</f>
        <v>3.5</v>
      </c>
      <c r="N27" s="2" t="s">
        <v>60</v>
      </c>
      <c r="O27" s="8">
        <v>2835</v>
      </c>
      <c r="P27" s="3" t="s">
        <v>1558</v>
      </c>
    </row>
    <row r="28" spans="1:16" s="6" customFormat="1" x14ac:dyDescent="0.25">
      <c r="A28" s="2" t="s">
        <v>1570</v>
      </c>
      <c r="B28" s="3" t="s">
        <v>34</v>
      </c>
      <c r="C28" s="2" t="s">
        <v>56</v>
      </c>
      <c r="D28" s="2" t="s">
        <v>1571</v>
      </c>
      <c r="E28" s="17">
        <v>42299</v>
      </c>
      <c r="F28" s="2" t="s">
        <v>1572</v>
      </c>
      <c r="G28" s="2" t="s">
        <v>1573</v>
      </c>
      <c r="H28" s="17">
        <v>42303</v>
      </c>
      <c r="I28" s="2" t="s">
        <v>1574</v>
      </c>
      <c r="J28" s="11" t="s">
        <v>1520</v>
      </c>
      <c r="K28" s="11" t="s">
        <v>1520</v>
      </c>
      <c r="L28" s="2" t="s">
        <v>60</v>
      </c>
      <c r="M28" s="2">
        <v>1.5</v>
      </c>
      <c r="N28" s="8">
        <v>330</v>
      </c>
      <c r="O28" s="2" t="s">
        <v>60</v>
      </c>
      <c r="P28" s="3" t="s">
        <v>1575</v>
      </c>
    </row>
    <row r="29" spans="1:16" s="6" customFormat="1" x14ac:dyDescent="0.25">
      <c r="A29" s="2" t="s">
        <v>1570</v>
      </c>
      <c r="B29" s="3" t="s">
        <v>23</v>
      </c>
      <c r="C29" s="2" t="s">
        <v>45</v>
      </c>
      <c r="D29" s="2" t="s">
        <v>1571</v>
      </c>
      <c r="E29" s="17">
        <v>42299</v>
      </c>
      <c r="F29" s="2" t="s">
        <v>1576</v>
      </c>
      <c r="G29" s="2" t="s">
        <v>1577</v>
      </c>
      <c r="H29" s="17">
        <v>42303</v>
      </c>
      <c r="I29" s="2" t="s">
        <v>1574</v>
      </c>
      <c r="J29" s="11" t="s">
        <v>1520</v>
      </c>
      <c r="K29" s="11" t="s">
        <v>1520</v>
      </c>
      <c r="L29" s="2" t="s">
        <v>60</v>
      </c>
      <c r="M29" s="2">
        <v>1.5</v>
      </c>
      <c r="N29" s="8">
        <v>330</v>
      </c>
      <c r="O29" s="2" t="s">
        <v>60</v>
      </c>
      <c r="P29" s="3" t="s">
        <v>1578</v>
      </c>
    </row>
    <row r="30" spans="1:16" s="6" customFormat="1" x14ac:dyDescent="0.25">
      <c r="A30" s="2" t="s">
        <v>1579</v>
      </c>
      <c r="B30" s="3" t="s">
        <v>359</v>
      </c>
      <c r="C30" s="2" t="s">
        <v>360</v>
      </c>
      <c r="D30" s="2" t="s">
        <v>1580</v>
      </c>
      <c r="E30" s="17">
        <v>42300</v>
      </c>
      <c r="F30" s="2" t="s">
        <v>1581</v>
      </c>
      <c r="G30" s="2" t="s">
        <v>1582</v>
      </c>
      <c r="H30" s="17">
        <v>42304</v>
      </c>
      <c r="I30" s="2" t="s">
        <v>1519</v>
      </c>
      <c r="J30" s="11" t="s">
        <v>1583</v>
      </c>
      <c r="K30" s="11" t="s">
        <v>1568</v>
      </c>
      <c r="L30" s="16">
        <v>1396.68</v>
      </c>
      <c r="M30" s="2">
        <v>2.5</v>
      </c>
      <c r="N30" s="2" t="s">
        <v>60</v>
      </c>
      <c r="O30" s="8">
        <v>1100</v>
      </c>
      <c r="P30" s="3" t="s">
        <v>1584</v>
      </c>
    </row>
    <row r="31" spans="1:16" s="6" customFormat="1" x14ac:dyDescent="0.25">
      <c r="A31" s="2" t="s">
        <v>1585</v>
      </c>
      <c r="B31" s="3" t="s">
        <v>1376</v>
      </c>
      <c r="C31" s="2" t="s">
        <v>1377</v>
      </c>
      <c r="D31" s="2" t="s">
        <v>1586</v>
      </c>
      <c r="E31" s="17">
        <v>42300</v>
      </c>
      <c r="F31" s="2" t="s">
        <v>1587</v>
      </c>
      <c r="G31" s="2" t="s">
        <v>1588</v>
      </c>
      <c r="H31" s="17">
        <v>42304</v>
      </c>
      <c r="I31" s="2" t="s">
        <v>1589</v>
      </c>
      <c r="J31" s="11" t="s">
        <v>1532</v>
      </c>
      <c r="K31" s="11" t="s">
        <v>1539</v>
      </c>
      <c r="L31" s="2" t="s">
        <v>60</v>
      </c>
      <c r="M31" s="2">
        <v>4.5</v>
      </c>
      <c r="N31" s="8">
        <v>990</v>
      </c>
      <c r="O31" s="2" t="s">
        <v>60</v>
      </c>
      <c r="P31" s="3" t="s">
        <v>1590</v>
      </c>
    </row>
    <row r="32" spans="1:16" s="6" customFormat="1" x14ac:dyDescent="0.25">
      <c r="A32" s="2" t="s">
        <v>1585</v>
      </c>
      <c r="B32" s="3" t="s">
        <v>37</v>
      </c>
      <c r="C32" s="2" t="s">
        <v>59</v>
      </c>
      <c r="D32" s="2" t="s">
        <v>1586</v>
      </c>
      <c r="E32" s="17">
        <v>42300</v>
      </c>
      <c r="F32" s="2" t="s">
        <v>1591</v>
      </c>
      <c r="G32" s="2" t="s">
        <v>1592</v>
      </c>
      <c r="H32" s="17">
        <v>42304</v>
      </c>
      <c r="I32" s="2" t="s">
        <v>1589</v>
      </c>
      <c r="J32" s="11" t="s">
        <v>1532</v>
      </c>
      <c r="K32" s="11" t="s">
        <v>1539</v>
      </c>
      <c r="L32" s="2" t="s">
        <v>60</v>
      </c>
      <c r="M32" s="2">
        <v>4.5</v>
      </c>
      <c r="N32" s="8">
        <v>990</v>
      </c>
      <c r="O32" s="2" t="s">
        <v>60</v>
      </c>
      <c r="P32" s="3" t="s">
        <v>1593</v>
      </c>
    </row>
    <row r="33" spans="1:16" s="6" customFormat="1" x14ac:dyDescent="0.25">
      <c r="A33" s="2" t="s">
        <v>1585</v>
      </c>
      <c r="B33" s="3" t="s">
        <v>1205</v>
      </c>
      <c r="C33" s="2" t="s">
        <v>358</v>
      </c>
      <c r="D33" s="2" t="s">
        <v>1586</v>
      </c>
      <c r="E33" s="17">
        <v>42300</v>
      </c>
      <c r="F33" s="2" t="s">
        <v>1594</v>
      </c>
      <c r="G33" s="2" t="s">
        <v>1595</v>
      </c>
      <c r="H33" s="17">
        <v>42304</v>
      </c>
      <c r="I33" s="2" t="s">
        <v>1589</v>
      </c>
      <c r="J33" s="11" t="s">
        <v>1532</v>
      </c>
      <c r="K33" s="11" t="s">
        <v>1539</v>
      </c>
      <c r="L33" s="2" t="s">
        <v>60</v>
      </c>
      <c r="M33" s="2">
        <v>4.5</v>
      </c>
      <c r="N33" s="8">
        <v>990</v>
      </c>
      <c r="O33" s="2" t="s">
        <v>60</v>
      </c>
      <c r="P33" s="3" t="s">
        <v>1590</v>
      </c>
    </row>
    <row r="34" spans="1:16" s="6" customFormat="1" x14ac:dyDescent="0.25">
      <c r="A34" s="2" t="s">
        <v>1596</v>
      </c>
      <c r="B34" s="3" t="s">
        <v>92</v>
      </c>
      <c r="C34" s="2" t="s">
        <v>1597</v>
      </c>
      <c r="D34" s="2" t="s">
        <v>1598</v>
      </c>
      <c r="E34" s="17">
        <v>42271</v>
      </c>
      <c r="F34" s="2" t="s">
        <v>340</v>
      </c>
      <c r="G34" s="2" t="s">
        <v>1599</v>
      </c>
      <c r="H34" s="17">
        <v>42284</v>
      </c>
      <c r="I34" s="2" t="s">
        <v>1600</v>
      </c>
      <c r="J34" s="11" t="s">
        <v>1601</v>
      </c>
      <c r="K34" s="11" t="s">
        <v>1602</v>
      </c>
      <c r="L34" s="16">
        <v>1959.8</v>
      </c>
      <c r="M34" s="2">
        <v>3.5</v>
      </c>
      <c r="N34" s="2"/>
      <c r="O34" s="8">
        <v>1540</v>
      </c>
      <c r="P34" s="3" t="s">
        <v>1445</v>
      </c>
    </row>
    <row r="35" spans="1:16" s="6" customFormat="1" x14ac:dyDescent="0.25">
      <c r="A35" s="2" t="s">
        <v>1596</v>
      </c>
      <c r="B35" s="3" t="s">
        <v>1603</v>
      </c>
      <c r="C35" s="2" t="s">
        <v>1604</v>
      </c>
      <c r="D35" s="2" t="s">
        <v>1605</v>
      </c>
      <c r="E35" s="17">
        <v>42278</v>
      </c>
      <c r="F35" s="2" t="s">
        <v>330</v>
      </c>
      <c r="G35" s="2" t="s">
        <v>1606</v>
      </c>
      <c r="H35" s="17">
        <v>42284</v>
      </c>
      <c r="I35" s="2" t="s">
        <v>616</v>
      </c>
      <c r="J35" s="11" t="s">
        <v>1512</v>
      </c>
      <c r="K35" s="11" t="s">
        <v>1468</v>
      </c>
      <c r="L35" s="16">
        <v>1368.8</v>
      </c>
      <c r="M35" s="2">
        <v>3.5</v>
      </c>
      <c r="N35" s="2"/>
      <c r="O35" s="8">
        <v>1540</v>
      </c>
      <c r="P35" s="3" t="s">
        <v>1445</v>
      </c>
    </row>
    <row r="36" spans="1:16" s="6" customFormat="1" x14ac:dyDescent="0.25">
      <c r="A36" s="2" t="s">
        <v>1607</v>
      </c>
      <c r="B36" s="3" t="s">
        <v>1608</v>
      </c>
      <c r="C36" s="2" t="s">
        <v>475</v>
      </c>
      <c r="D36" s="2" t="s">
        <v>1609</v>
      </c>
      <c r="E36" s="17">
        <v>42282</v>
      </c>
      <c r="F36" s="2" t="s">
        <v>338</v>
      </c>
      <c r="G36" s="2" t="s">
        <v>1610</v>
      </c>
      <c r="H36" s="17">
        <v>42284</v>
      </c>
      <c r="I36" s="2" t="s">
        <v>616</v>
      </c>
      <c r="J36" s="11" t="s">
        <v>1512</v>
      </c>
      <c r="K36" s="11" t="s">
        <v>1611</v>
      </c>
      <c r="L36" s="16">
        <v>1073.8</v>
      </c>
      <c r="M36" s="2">
        <v>3.5</v>
      </c>
      <c r="N36" s="2" t="s">
        <v>60</v>
      </c>
      <c r="O36" s="8">
        <v>1540</v>
      </c>
      <c r="P36" s="3" t="s">
        <v>1612</v>
      </c>
    </row>
    <row r="37" spans="1:16" s="6" customFormat="1" x14ac:dyDescent="0.25">
      <c r="A37" s="2" t="s">
        <v>1613</v>
      </c>
      <c r="B37" s="3" t="s">
        <v>26</v>
      </c>
      <c r="C37" s="2" t="s">
        <v>48</v>
      </c>
      <c r="D37" s="2" t="s">
        <v>1614</v>
      </c>
      <c r="E37" s="17">
        <v>42279</v>
      </c>
      <c r="F37" s="2" t="s">
        <v>135</v>
      </c>
      <c r="G37" s="2" t="s">
        <v>1615</v>
      </c>
      <c r="H37" s="17">
        <v>42285</v>
      </c>
      <c r="I37" s="2" t="s">
        <v>901</v>
      </c>
      <c r="J37" s="11" t="s">
        <v>1369</v>
      </c>
      <c r="K37" s="11" t="s">
        <v>1369</v>
      </c>
      <c r="L37" s="2" t="s">
        <v>60</v>
      </c>
      <c r="M37" s="2">
        <v>0.5</v>
      </c>
      <c r="N37" s="8">
        <v>110</v>
      </c>
      <c r="O37" s="2" t="s">
        <v>60</v>
      </c>
      <c r="P37" s="3" t="s">
        <v>1616</v>
      </c>
    </row>
    <row r="38" spans="1:16" s="6" customFormat="1" x14ac:dyDescent="0.25">
      <c r="A38" s="2" t="s">
        <v>1613</v>
      </c>
      <c r="B38" s="4" t="s">
        <v>22</v>
      </c>
      <c r="C38" s="23" t="s">
        <v>44</v>
      </c>
      <c r="D38" s="2" t="s">
        <v>1614</v>
      </c>
      <c r="E38" s="17">
        <v>42279</v>
      </c>
      <c r="F38" s="2" t="s">
        <v>342</v>
      </c>
      <c r="G38" s="2" t="s">
        <v>1617</v>
      </c>
      <c r="H38" s="17">
        <v>42285</v>
      </c>
      <c r="I38" s="2" t="s">
        <v>901</v>
      </c>
      <c r="J38" s="11" t="s">
        <v>1369</v>
      </c>
      <c r="K38" s="11" t="s">
        <v>1369</v>
      </c>
      <c r="L38" s="2" t="s">
        <v>60</v>
      </c>
      <c r="M38" s="2">
        <v>0.5</v>
      </c>
      <c r="N38" s="8">
        <v>110</v>
      </c>
      <c r="O38" s="2" t="s">
        <v>60</v>
      </c>
      <c r="P38" s="3" t="s">
        <v>1616</v>
      </c>
    </row>
    <row r="39" spans="1:16" s="6" customFormat="1" x14ac:dyDescent="0.25">
      <c r="A39" s="2" t="s">
        <v>1613</v>
      </c>
      <c r="B39" s="3" t="s">
        <v>1618</v>
      </c>
      <c r="C39" s="2" t="s">
        <v>1619</v>
      </c>
      <c r="D39" s="2" t="s">
        <v>1614</v>
      </c>
      <c r="E39" s="17">
        <v>42279</v>
      </c>
      <c r="F39" s="2" t="s">
        <v>1620</v>
      </c>
      <c r="G39" s="2" t="s">
        <v>1621</v>
      </c>
      <c r="H39" s="17">
        <v>42285</v>
      </c>
      <c r="I39" s="2" t="s">
        <v>901</v>
      </c>
      <c r="J39" s="11" t="s">
        <v>1369</v>
      </c>
      <c r="K39" s="11" t="s">
        <v>1369</v>
      </c>
      <c r="L39" s="2" t="s">
        <v>60</v>
      </c>
      <c r="M39" s="2">
        <v>0.5</v>
      </c>
      <c r="N39" s="8">
        <v>110</v>
      </c>
      <c r="O39" s="2" t="s">
        <v>60</v>
      </c>
      <c r="P39" s="3" t="s">
        <v>1616</v>
      </c>
    </row>
    <row r="40" spans="1:16" s="6" customFormat="1" x14ac:dyDescent="0.25">
      <c r="A40" s="2" t="s">
        <v>1622</v>
      </c>
      <c r="B40" s="4" t="s">
        <v>30</v>
      </c>
      <c r="C40" s="23" t="s">
        <v>51</v>
      </c>
      <c r="D40" s="2" t="s">
        <v>1623</v>
      </c>
      <c r="E40" s="17">
        <v>42290</v>
      </c>
      <c r="F40" s="2" t="s">
        <v>1624</v>
      </c>
      <c r="G40" s="2" t="s">
        <v>1625</v>
      </c>
      <c r="H40" s="17">
        <v>42297</v>
      </c>
      <c r="I40" s="2" t="s">
        <v>1221</v>
      </c>
      <c r="J40" s="11" t="s">
        <v>1456</v>
      </c>
      <c r="K40" s="11" t="s">
        <v>1520</v>
      </c>
      <c r="L40" s="16">
        <v>2394.79</v>
      </c>
      <c r="M40" s="2">
        <v>5.5</v>
      </c>
      <c r="N40" s="2" t="s">
        <v>60</v>
      </c>
      <c r="O40" s="8">
        <v>4455</v>
      </c>
      <c r="P40" s="3" t="s">
        <v>1626</v>
      </c>
    </row>
    <row r="41" spans="1:16" s="6" customFormat="1" x14ac:dyDescent="0.25">
      <c r="A41" s="2" t="s">
        <v>1627</v>
      </c>
      <c r="B41" s="3" t="s">
        <v>1628</v>
      </c>
      <c r="C41" s="2" t="s">
        <v>1629</v>
      </c>
      <c r="D41" s="2" t="s">
        <v>1630</v>
      </c>
      <c r="E41" s="17">
        <v>42291</v>
      </c>
      <c r="F41" s="2" t="s">
        <v>1631</v>
      </c>
      <c r="G41" s="2" t="s">
        <v>1632</v>
      </c>
      <c r="H41" s="17">
        <v>42299</v>
      </c>
      <c r="I41" s="2" t="s">
        <v>60</v>
      </c>
      <c r="J41" s="11" t="s">
        <v>60</v>
      </c>
      <c r="K41" s="11" t="s">
        <v>60</v>
      </c>
      <c r="L41" s="11" t="s">
        <v>60</v>
      </c>
      <c r="M41" s="2">
        <v>6.5</v>
      </c>
      <c r="N41" s="2" t="s">
        <v>60</v>
      </c>
      <c r="O41" s="8">
        <v>2860</v>
      </c>
      <c r="P41" s="3" t="s">
        <v>1633</v>
      </c>
    </row>
    <row r="42" spans="1:16" s="6" customFormat="1" x14ac:dyDescent="0.25">
      <c r="A42" s="2" t="s">
        <v>1438</v>
      </c>
      <c r="B42" s="3" t="s">
        <v>1063</v>
      </c>
      <c r="C42" s="2" t="s">
        <v>1064</v>
      </c>
      <c r="D42" s="2" t="s">
        <v>1439</v>
      </c>
      <c r="E42" s="17">
        <v>42249</v>
      </c>
      <c r="F42" s="2" t="s">
        <v>318</v>
      </c>
      <c r="G42" s="2" t="s">
        <v>1634</v>
      </c>
      <c r="H42" s="17">
        <v>42282</v>
      </c>
      <c r="I42" s="11" t="s">
        <v>616</v>
      </c>
      <c r="J42" s="11" t="s">
        <v>1442</v>
      </c>
      <c r="K42" s="11" t="s">
        <v>1443</v>
      </c>
      <c r="L42" s="10" t="s">
        <v>1444</v>
      </c>
      <c r="M42" s="2">
        <v>2</v>
      </c>
      <c r="N42" s="2"/>
      <c r="O42" s="10">
        <v>880</v>
      </c>
      <c r="P42" s="3" t="s">
        <v>1635</v>
      </c>
    </row>
    <row r="43" spans="1:16" s="6" customFormat="1" x14ac:dyDescent="0.25">
      <c r="A43" s="23" t="s">
        <v>1627</v>
      </c>
      <c r="B43" s="4" t="s">
        <v>1636</v>
      </c>
      <c r="C43" s="98" t="s">
        <v>1637</v>
      </c>
      <c r="D43" s="23" t="s">
        <v>1630</v>
      </c>
      <c r="E43" s="30">
        <v>42291</v>
      </c>
      <c r="F43" s="23" t="s">
        <v>352</v>
      </c>
      <c r="G43" s="23" t="s">
        <v>1638</v>
      </c>
      <c r="H43" s="30">
        <v>42299</v>
      </c>
      <c r="I43" s="23" t="s">
        <v>1519</v>
      </c>
      <c r="J43" s="22" t="s">
        <v>1639</v>
      </c>
      <c r="K43" s="22" t="s">
        <v>1520</v>
      </c>
      <c r="L43" s="34">
        <v>2210.7399999999998</v>
      </c>
      <c r="M43" s="23">
        <v>6.5</v>
      </c>
      <c r="N43" s="23" t="s">
        <v>60</v>
      </c>
      <c r="O43" s="9">
        <v>2860</v>
      </c>
      <c r="P43" s="4" t="s">
        <v>1640</v>
      </c>
    </row>
  </sheetData>
  <mergeCells count="17">
    <mergeCell ref="I3:L3"/>
    <mergeCell ref="M3:O3"/>
    <mergeCell ref="P3:P5"/>
    <mergeCell ref="I4:I5"/>
    <mergeCell ref="J4:K4"/>
    <mergeCell ref="L4:L5"/>
    <mergeCell ref="M4:M5"/>
    <mergeCell ref="N4:O4"/>
    <mergeCell ref="A1:P1"/>
    <mergeCell ref="A2:P2"/>
    <mergeCell ref="A3:A5"/>
    <mergeCell ref="B3:B5"/>
    <mergeCell ref="C3:C5"/>
    <mergeCell ref="D3:E4"/>
    <mergeCell ref="F3:F5"/>
    <mergeCell ref="G3:G5"/>
    <mergeCell ref="H3:H5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workbookViewId="0">
      <selection activeCell="B6" sqref="B6"/>
    </sheetView>
  </sheetViews>
  <sheetFormatPr defaultRowHeight="15" x14ac:dyDescent="0.25"/>
  <cols>
    <col min="1" max="1" width="16" customWidth="1"/>
    <col min="2" max="2" width="37.5703125" customWidth="1"/>
    <col min="3" max="3" width="13.42578125" customWidth="1"/>
    <col min="5" max="5" width="13.28515625" customWidth="1"/>
    <col min="6" max="6" width="13.5703125" customWidth="1"/>
    <col min="7" max="7" width="13.85546875" customWidth="1"/>
    <col min="8" max="8" width="14.85546875" customWidth="1"/>
    <col min="9" max="9" width="25.28515625" customWidth="1"/>
    <col min="12" max="12" width="22" customWidth="1"/>
    <col min="13" max="13" width="11.5703125" customWidth="1"/>
    <col min="14" max="14" width="15.7109375" customWidth="1"/>
    <col min="15" max="15" width="14.42578125" customWidth="1"/>
    <col min="16" max="16" width="94.7109375" customWidth="1"/>
  </cols>
  <sheetData>
    <row r="1" spans="1:17" ht="21" x14ac:dyDescent="0.25">
      <c r="A1" s="88" t="s">
        <v>938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6"/>
    </row>
    <row r="2" spans="1:17" ht="18.75" x14ac:dyDescent="0.3">
      <c r="A2" s="89" t="s">
        <v>1790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6"/>
    </row>
    <row r="3" spans="1:17" ht="15" customHeight="1" x14ac:dyDescent="0.25">
      <c r="A3" s="91" t="s">
        <v>16</v>
      </c>
      <c r="B3" s="91" t="s">
        <v>0</v>
      </c>
      <c r="C3" s="91" t="s">
        <v>1</v>
      </c>
      <c r="D3" s="91" t="s">
        <v>940</v>
      </c>
      <c r="E3" s="91"/>
      <c r="F3" s="91" t="s">
        <v>941</v>
      </c>
      <c r="G3" s="91" t="s">
        <v>943</v>
      </c>
      <c r="H3" s="91" t="s">
        <v>944</v>
      </c>
      <c r="I3" s="87" t="s">
        <v>64</v>
      </c>
      <c r="J3" s="87"/>
      <c r="K3" s="87"/>
      <c r="L3" s="87"/>
      <c r="M3" s="87" t="s">
        <v>7</v>
      </c>
      <c r="N3" s="87"/>
      <c r="O3" s="87"/>
      <c r="P3" s="87" t="s">
        <v>15</v>
      </c>
      <c r="Q3" s="6"/>
    </row>
    <row r="4" spans="1:17" x14ac:dyDescent="0.25">
      <c r="A4" s="91"/>
      <c r="B4" s="91"/>
      <c r="C4" s="91"/>
      <c r="D4" s="91"/>
      <c r="E4" s="91"/>
      <c r="F4" s="91"/>
      <c r="G4" s="91"/>
      <c r="H4" s="91"/>
      <c r="I4" s="87" t="s">
        <v>2</v>
      </c>
      <c r="J4" s="87" t="s">
        <v>3</v>
      </c>
      <c r="K4" s="87"/>
      <c r="L4" s="87" t="s">
        <v>6</v>
      </c>
      <c r="M4" s="87" t="s">
        <v>8</v>
      </c>
      <c r="N4" s="87" t="s">
        <v>9</v>
      </c>
      <c r="O4" s="87"/>
      <c r="P4" s="87"/>
      <c r="Q4" s="6"/>
    </row>
    <row r="5" spans="1:17" x14ac:dyDescent="0.25">
      <c r="A5" s="91"/>
      <c r="B5" s="91"/>
      <c r="C5" s="91"/>
      <c r="D5" s="59" t="s">
        <v>946</v>
      </c>
      <c r="E5" s="60" t="s">
        <v>3</v>
      </c>
      <c r="F5" s="91"/>
      <c r="G5" s="91"/>
      <c r="H5" s="91"/>
      <c r="I5" s="87"/>
      <c r="J5" s="61" t="s">
        <v>4</v>
      </c>
      <c r="K5" s="61" t="s">
        <v>5</v>
      </c>
      <c r="L5" s="87"/>
      <c r="M5" s="87"/>
      <c r="N5" s="61" t="s">
        <v>10</v>
      </c>
      <c r="O5" s="61" t="s">
        <v>11</v>
      </c>
      <c r="P5" s="87"/>
      <c r="Q5" s="6"/>
    </row>
    <row r="6" spans="1:17" x14ac:dyDescent="0.25">
      <c r="A6" s="2" t="s">
        <v>1791</v>
      </c>
      <c r="B6" s="3" t="s">
        <v>1792</v>
      </c>
      <c r="C6" s="2" t="s">
        <v>1793</v>
      </c>
      <c r="D6" s="2" t="s">
        <v>1794</v>
      </c>
      <c r="E6" s="17">
        <v>42290</v>
      </c>
      <c r="F6" s="2" t="s">
        <v>1795</v>
      </c>
      <c r="G6" s="2" t="s">
        <v>1796</v>
      </c>
      <c r="H6" s="17">
        <v>42328</v>
      </c>
      <c r="I6" s="2" t="s">
        <v>1519</v>
      </c>
      <c r="J6" s="11" t="s">
        <v>1797</v>
      </c>
      <c r="K6" s="11" t="s">
        <v>1798</v>
      </c>
      <c r="L6" s="16">
        <v>1467.48</v>
      </c>
      <c r="M6" s="2">
        <v>5.5</v>
      </c>
      <c r="N6" s="2" t="s">
        <v>60</v>
      </c>
      <c r="O6" s="8">
        <f>2420+355.5</f>
        <v>2775.5</v>
      </c>
      <c r="P6" s="3" t="s">
        <v>1799</v>
      </c>
      <c r="Q6" s="6"/>
    </row>
    <row r="7" spans="1:17" x14ac:dyDescent="0.25">
      <c r="A7" s="2" t="s">
        <v>1791</v>
      </c>
      <c r="B7" s="3" t="s">
        <v>18</v>
      </c>
      <c r="C7" s="2" t="s">
        <v>40</v>
      </c>
      <c r="D7" s="2" t="s">
        <v>1794</v>
      </c>
      <c r="E7" s="17">
        <v>42290</v>
      </c>
      <c r="F7" s="2" t="s">
        <v>1800</v>
      </c>
      <c r="G7" s="2" t="s">
        <v>1801</v>
      </c>
      <c r="H7" s="17">
        <v>42328</v>
      </c>
      <c r="I7" s="2" t="s">
        <v>1519</v>
      </c>
      <c r="J7" s="11" t="s">
        <v>1797</v>
      </c>
      <c r="K7" s="11" t="s">
        <v>1798</v>
      </c>
      <c r="L7" s="16">
        <v>1467.48</v>
      </c>
      <c r="M7" s="2">
        <v>5.5</v>
      </c>
      <c r="N7" s="2" t="s">
        <v>60</v>
      </c>
      <c r="O7" s="8">
        <f>2420+355.5</f>
        <v>2775.5</v>
      </c>
      <c r="P7" s="3" t="s">
        <v>1799</v>
      </c>
      <c r="Q7" s="6"/>
    </row>
    <row r="8" spans="1:17" x14ac:dyDescent="0.25">
      <c r="A8" s="2" t="s">
        <v>1802</v>
      </c>
      <c r="B8" s="3" t="s">
        <v>1792</v>
      </c>
      <c r="C8" s="2" t="s">
        <v>1793</v>
      </c>
      <c r="D8" s="2" t="s">
        <v>1803</v>
      </c>
      <c r="E8" s="17">
        <v>42320</v>
      </c>
      <c r="F8" s="2" t="s">
        <v>513</v>
      </c>
      <c r="G8" s="2" t="s">
        <v>1804</v>
      </c>
      <c r="H8" s="17">
        <v>42326</v>
      </c>
      <c r="I8" s="2" t="s">
        <v>901</v>
      </c>
      <c r="J8" s="11" t="s">
        <v>1805</v>
      </c>
      <c r="K8" s="11" t="s">
        <v>1806</v>
      </c>
      <c r="L8" s="2" t="s">
        <v>60</v>
      </c>
      <c r="M8" s="2">
        <v>3.5</v>
      </c>
      <c r="N8" s="8">
        <v>770</v>
      </c>
      <c r="O8" s="2" t="s">
        <v>60</v>
      </c>
      <c r="P8" s="5" t="s">
        <v>1807</v>
      </c>
      <c r="Q8" s="6"/>
    </row>
    <row r="9" spans="1:17" x14ac:dyDescent="0.25">
      <c r="A9" s="2"/>
      <c r="B9" s="3" t="s">
        <v>31</v>
      </c>
      <c r="C9" s="2" t="s">
        <v>53</v>
      </c>
      <c r="D9" s="2" t="s">
        <v>1803</v>
      </c>
      <c r="E9" s="17">
        <v>42320</v>
      </c>
      <c r="F9" s="2" t="s">
        <v>1808</v>
      </c>
      <c r="G9" s="2" t="s">
        <v>1809</v>
      </c>
      <c r="H9" s="17">
        <v>42326</v>
      </c>
      <c r="I9" s="2" t="s">
        <v>901</v>
      </c>
      <c r="J9" s="11" t="s">
        <v>1805</v>
      </c>
      <c r="K9" s="11" t="s">
        <v>1806</v>
      </c>
      <c r="L9" s="2" t="s">
        <v>60</v>
      </c>
      <c r="M9" s="2">
        <v>1.5</v>
      </c>
      <c r="N9" s="8">
        <v>643.5</v>
      </c>
      <c r="O9" s="2" t="s">
        <v>60</v>
      </c>
      <c r="P9" s="5" t="s">
        <v>1807</v>
      </c>
      <c r="Q9" s="6"/>
    </row>
    <row r="10" spans="1:17" x14ac:dyDescent="0.25">
      <c r="A10" s="2" t="s">
        <v>1810</v>
      </c>
      <c r="B10" s="4" t="s">
        <v>30</v>
      </c>
      <c r="C10" s="23" t="s">
        <v>51</v>
      </c>
      <c r="D10" s="2" t="s">
        <v>1811</v>
      </c>
      <c r="E10" s="17">
        <v>42306</v>
      </c>
      <c r="F10" s="2" t="s">
        <v>374</v>
      </c>
      <c r="G10" s="2" t="s">
        <v>1812</v>
      </c>
      <c r="H10" s="17">
        <v>42313</v>
      </c>
      <c r="I10" s="2" t="s">
        <v>124</v>
      </c>
      <c r="J10" s="11" t="s">
        <v>1813</v>
      </c>
      <c r="K10" s="11" t="s">
        <v>1814</v>
      </c>
      <c r="L10" s="16">
        <v>1584.45</v>
      </c>
      <c r="M10" s="2">
        <v>3.5</v>
      </c>
      <c r="N10" s="2" t="s">
        <v>60</v>
      </c>
      <c r="O10" s="16">
        <v>2835</v>
      </c>
      <c r="P10" s="5" t="s">
        <v>1815</v>
      </c>
      <c r="Q10" s="6"/>
    </row>
    <row r="11" spans="1:17" x14ac:dyDescent="0.25">
      <c r="A11" s="2" t="s">
        <v>1816</v>
      </c>
      <c r="B11" s="3" t="s">
        <v>1817</v>
      </c>
      <c r="C11" s="2" t="s">
        <v>1818</v>
      </c>
      <c r="D11" s="2" t="s">
        <v>1819</v>
      </c>
      <c r="E11" s="17">
        <v>42300</v>
      </c>
      <c r="F11" s="2" t="s">
        <v>1820</v>
      </c>
      <c r="G11" s="2" t="s">
        <v>1821</v>
      </c>
      <c r="H11" s="17">
        <v>42313</v>
      </c>
      <c r="I11" s="2" t="s">
        <v>1822</v>
      </c>
      <c r="J11" s="11" t="s">
        <v>1823</v>
      </c>
      <c r="K11" s="11" t="s">
        <v>1824</v>
      </c>
      <c r="L11" s="67">
        <v>2114.8000000000002</v>
      </c>
      <c r="M11" s="2">
        <v>6.5</v>
      </c>
      <c r="N11" s="2" t="s">
        <v>60</v>
      </c>
      <c r="O11" s="8">
        <v>2860</v>
      </c>
      <c r="P11" s="3" t="s">
        <v>1825</v>
      </c>
      <c r="Q11" s="6"/>
    </row>
    <row r="12" spans="1:17" x14ac:dyDescent="0.25">
      <c r="A12" s="2" t="s">
        <v>1816</v>
      </c>
      <c r="B12" s="3" t="s">
        <v>1826</v>
      </c>
      <c r="C12" s="2" t="s">
        <v>1827</v>
      </c>
      <c r="D12" s="2" t="s">
        <v>1819</v>
      </c>
      <c r="E12" s="17">
        <v>42300</v>
      </c>
      <c r="F12" s="2" t="s">
        <v>1828</v>
      </c>
      <c r="G12" s="2" t="s">
        <v>1829</v>
      </c>
      <c r="H12" s="17">
        <v>42313</v>
      </c>
      <c r="I12" s="2" t="s">
        <v>1822</v>
      </c>
      <c r="J12" s="11" t="s">
        <v>1823</v>
      </c>
      <c r="K12" s="11" t="s">
        <v>1824</v>
      </c>
      <c r="L12" s="16">
        <v>1554.6</v>
      </c>
      <c r="M12" s="2">
        <v>6.5</v>
      </c>
      <c r="N12" s="2" t="s">
        <v>60</v>
      </c>
      <c r="O12" s="8">
        <v>2860</v>
      </c>
      <c r="P12" s="3" t="s">
        <v>1825</v>
      </c>
      <c r="Q12" s="6"/>
    </row>
    <row r="13" spans="1:17" x14ac:dyDescent="0.25">
      <c r="A13" s="11" t="s">
        <v>1816</v>
      </c>
      <c r="B13" s="99" t="s">
        <v>1695</v>
      </c>
      <c r="C13" s="11" t="s">
        <v>1696</v>
      </c>
      <c r="D13" s="11" t="s">
        <v>1819</v>
      </c>
      <c r="E13" s="17">
        <v>42300</v>
      </c>
      <c r="F13" s="11" t="s">
        <v>385</v>
      </c>
      <c r="G13" s="11" t="s">
        <v>1830</v>
      </c>
      <c r="H13" s="17">
        <v>42313</v>
      </c>
      <c r="I13" s="2" t="s">
        <v>1822</v>
      </c>
      <c r="J13" s="11" t="s">
        <v>1823</v>
      </c>
      <c r="K13" s="11" t="s">
        <v>1824</v>
      </c>
      <c r="L13" s="10" t="s">
        <v>1831</v>
      </c>
      <c r="M13" s="11">
        <v>6.5</v>
      </c>
      <c r="N13" s="11" t="s">
        <v>60</v>
      </c>
      <c r="O13" s="8">
        <v>2860</v>
      </c>
      <c r="P13" s="99" t="s">
        <v>1825</v>
      </c>
      <c r="Q13" s="6"/>
    </row>
    <row r="14" spans="1:17" x14ac:dyDescent="0.25">
      <c r="A14" s="11" t="s">
        <v>1816</v>
      </c>
      <c r="B14" s="99" t="s">
        <v>1832</v>
      </c>
      <c r="C14" s="11" t="s">
        <v>1833</v>
      </c>
      <c r="D14" s="11" t="s">
        <v>1819</v>
      </c>
      <c r="E14" s="17">
        <v>42300</v>
      </c>
      <c r="F14" s="11" t="s">
        <v>1834</v>
      </c>
      <c r="G14" s="11" t="s">
        <v>1835</v>
      </c>
      <c r="H14" s="17">
        <v>42313</v>
      </c>
      <c r="I14" s="11" t="s">
        <v>1822</v>
      </c>
      <c r="J14" s="11" t="s">
        <v>1823</v>
      </c>
      <c r="K14" s="11" t="s">
        <v>1824</v>
      </c>
      <c r="L14" s="16">
        <v>1554.6</v>
      </c>
      <c r="M14" s="11">
        <v>6.5</v>
      </c>
      <c r="N14" s="11" t="s">
        <v>60</v>
      </c>
      <c r="O14" s="8">
        <v>2860</v>
      </c>
      <c r="P14" s="99" t="s">
        <v>1825</v>
      </c>
      <c r="Q14" s="6"/>
    </row>
    <row r="15" spans="1:17" x14ac:dyDescent="0.25">
      <c r="A15" s="11" t="s">
        <v>1816</v>
      </c>
      <c r="B15" s="99" t="s">
        <v>1836</v>
      </c>
      <c r="C15" s="11" t="s">
        <v>1837</v>
      </c>
      <c r="D15" s="11" t="s">
        <v>1819</v>
      </c>
      <c r="E15" s="17">
        <v>42300</v>
      </c>
      <c r="F15" s="11" t="s">
        <v>1838</v>
      </c>
      <c r="G15" s="11" t="s">
        <v>1839</v>
      </c>
      <c r="H15" s="17">
        <v>42313</v>
      </c>
      <c r="I15" s="11" t="s">
        <v>1822</v>
      </c>
      <c r="J15" s="11" t="s">
        <v>1823</v>
      </c>
      <c r="K15" s="11" t="s">
        <v>1824</v>
      </c>
      <c r="L15" s="16">
        <v>1711.69</v>
      </c>
      <c r="M15" s="11">
        <v>6.5</v>
      </c>
      <c r="N15" s="11" t="s">
        <v>60</v>
      </c>
      <c r="O15" s="8">
        <v>2860</v>
      </c>
      <c r="P15" s="99" t="s">
        <v>1825</v>
      </c>
      <c r="Q15" s="6"/>
    </row>
    <row r="16" spans="1:17" x14ac:dyDescent="0.25">
      <c r="A16" s="11" t="s">
        <v>1816</v>
      </c>
      <c r="B16" s="99" t="s">
        <v>1840</v>
      </c>
      <c r="C16" s="11" t="s">
        <v>1841</v>
      </c>
      <c r="D16" s="11" t="s">
        <v>1819</v>
      </c>
      <c r="E16" s="17">
        <v>42300</v>
      </c>
      <c r="F16" s="11" t="s">
        <v>420</v>
      </c>
      <c r="G16" s="11" t="s">
        <v>1842</v>
      </c>
      <c r="H16" s="17">
        <v>42313</v>
      </c>
      <c r="I16" s="11" t="s">
        <v>1822</v>
      </c>
      <c r="J16" s="11" t="s">
        <v>1823</v>
      </c>
      <c r="K16" s="11" t="s">
        <v>1824</v>
      </c>
      <c r="L16" s="16">
        <v>1554.6</v>
      </c>
      <c r="M16" s="11">
        <v>6.5</v>
      </c>
      <c r="N16" s="11" t="s">
        <v>60</v>
      </c>
      <c r="O16" s="8">
        <v>2860</v>
      </c>
      <c r="P16" s="99" t="s">
        <v>1825</v>
      </c>
      <c r="Q16" s="6"/>
    </row>
    <row r="17" spans="1:17" x14ac:dyDescent="0.25">
      <c r="A17" s="11" t="s">
        <v>1816</v>
      </c>
      <c r="B17" s="99" t="s">
        <v>1843</v>
      </c>
      <c r="C17" s="11" t="s">
        <v>1844</v>
      </c>
      <c r="D17" s="11" t="s">
        <v>1819</v>
      </c>
      <c r="E17" s="17">
        <v>42300</v>
      </c>
      <c r="F17" s="11" t="s">
        <v>382</v>
      </c>
      <c r="G17" s="11" t="s">
        <v>1845</v>
      </c>
      <c r="H17" s="17">
        <v>42313</v>
      </c>
      <c r="I17" s="11" t="s">
        <v>1822</v>
      </c>
      <c r="J17" s="11" t="s">
        <v>1823</v>
      </c>
      <c r="K17" s="11" t="s">
        <v>1824</v>
      </c>
      <c r="L17" s="16">
        <v>1706.19</v>
      </c>
      <c r="M17" s="11">
        <v>6.5</v>
      </c>
      <c r="N17" s="11" t="s">
        <v>60</v>
      </c>
      <c r="O17" s="8">
        <v>2860</v>
      </c>
      <c r="P17" s="99" t="s">
        <v>1825</v>
      </c>
      <c r="Q17" s="6"/>
    </row>
    <row r="18" spans="1:17" x14ac:dyDescent="0.25">
      <c r="A18" s="11" t="s">
        <v>1846</v>
      </c>
      <c r="B18" s="100" t="s">
        <v>476</v>
      </c>
      <c r="C18" s="11" t="s">
        <v>931</v>
      </c>
      <c r="D18" s="11" t="s">
        <v>1847</v>
      </c>
      <c r="E18" s="11" t="s">
        <v>1848</v>
      </c>
      <c r="F18" s="11" t="s">
        <v>515</v>
      </c>
      <c r="G18" s="11" t="s">
        <v>1849</v>
      </c>
      <c r="H18" s="11" t="s">
        <v>1850</v>
      </c>
      <c r="I18" s="11" t="s">
        <v>124</v>
      </c>
      <c r="J18" s="11" t="s">
        <v>1851</v>
      </c>
      <c r="K18" s="11" t="s">
        <v>1722</v>
      </c>
      <c r="L18" s="16">
        <v>1189.79</v>
      </c>
      <c r="M18" s="11" t="s">
        <v>1852</v>
      </c>
      <c r="N18" s="11" t="s">
        <v>60</v>
      </c>
      <c r="O18" s="10">
        <v>5586.46</v>
      </c>
      <c r="P18" s="3" t="s">
        <v>1665</v>
      </c>
      <c r="Q18" s="6"/>
    </row>
    <row r="19" spans="1:17" x14ac:dyDescent="0.25">
      <c r="A19" s="11" t="s">
        <v>1853</v>
      </c>
      <c r="B19" s="3" t="s">
        <v>26</v>
      </c>
      <c r="C19" s="2" t="s">
        <v>48</v>
      </c>
      <c r="D19" s="11" t="s">
        <v>1854</v>
      </c>
      <c r="E19" s="11" t="s">
        <v>1855</v>
      </c>
      <c r="F19" s="11" t="s">
        <v>1856</v>
      </c>
      <c r="G19" s="11" t="s">
        <v>1857</v>
      </c>
      <c r="H19" s="11" t="s">
        <v>1858</v>
      </c>
      <c r="I19" s="11" t="s">
        <v>1674</v>
      </c>
      <c r="J19" s="11" t="s">
        <v>1583</v>
      </c>
      <c r="K19" s="11" t="s">
        <v>1539</v>
      </c>
      <c r="L19" s="11" t="s">
        <v>60</v>
      </c>
      <c r="M19" s="11" t="s">
        <v>1859</v>
      </c>
      <c r="N19" s="8" t="s">
        <v>495</v>
      </c>
      <c r="O19" s="11" t="s">
        <v>60</v>
      </c>
      <c r="P19" s="3" t="s">
        <v>1860</v>
      </c>
      <c r="Q19" s="6"/>
    </row>
    <row r="20" spans="1:17" x14ac:dyDescent="0.25">
      <c r="A20" s="11" t="s">
        <v>1853</v>
      </c>
      <c r="B20" s="4" t="s">
        <v>22</v>
      </c>
      <c r="C20" s="23" t="s">
        <v>44</v>
      </c>
      <c r="D20" s="11" t="s">
        <v>1854</v>
      </c>
      <c r="E20" s="11" t="s">
        <v>1855</v>
      </c>
      <c r="F20" s="11" t="s">
        <v>1861</v>
      </c>
      <c r="G20" s="11" t="s">
        <v>1862</v>
      </c>
      <c r="H20" s="11" t="s">
        <v>1858</v>
      </c>
      <c r="I20" s="11" t="s">
        <v>1674</v>
      </c>
      <c r="J20" s="11" t="s">
        <v>1583</v>
      </c>
      <c r="K20" s="11" t="s">
        <v>1539</v>
      </c>
      <c r="L20" s="11" t="s">
        <v>60</v>
      </c>
      <c r="M20" s="11" t="s">
        <v>1859</v>
      </c>
      <c r="N20" s="8" t="s">
        <v>495</v>
      </c>
      <c r="O20" s="11" t="s">
        <v>60</v>
      </c>
      <c r="P20" s="3" t="s">
        <v>1860</v>
      </c>
      <c r="Q20" s="6"/>
    </row>
    <row r="21" spans="1:17" x14ac:dyDescent="0.25">
      <c r="A21" s="11" t="s">
        <v>1863</v>
      </c>
      <c r="B21" s="4" t="s">
        <v>22</v>
      </c>
      <c r="C21" s="23" t="s">
        <v>44</v>
      </c>
      <c r="D21" s="11" t="s">
        <v>1864</v>
      </c>
      <c r="E21" s="11" t="s">
        <v>1858</v>
      </c>
      <c r="F21" s="11" t="s">
        <v>1865</v>
      </c>
      <c r="G21" s="11" t="s">
        <v>1866</v>
      </c>
      <c r="H21" s="11" t="s">
        <v>1867</v>
      </c>
      <c r="I21" s="11" t="s">
        <v>1674</v>
      </c>
      <c r="J21" s="11" t="s">
        <v>1675</v>
      </c>
      <c r="K21" s="11" t="s">
        <v>1676</v>
      </c>
      <c r="L21" s="8" t="s">
        <v>60</v>
      </c>
      <c r="M21" s="11" t="s">
        <v>1868</v>
      </c>
      <c r="N21" s="8" t="s">
        <v>1869</v>
      </c>
      <c r="O21" s="11" t="s">
        <v>60</v>
      </c>
      <c r="P21" s="3" t="s">
        <v>1870</v>
      </c>
      <c r="Q21" s="6"/>
    </row>
    <row r="22" spans="1:17" x14ac:dyDescent="0.25">
      <c r="A22" s="11" t="s">
        <v>1863</v>
      </c>
      <c r="B22" s="3" t="s">
        <v>26</v>
      </c>
      <c r="C22" s="2" t="s">
        <v>48</v>
      </c>
      <c r="D22" s="11" t="s">
        <v>1864</v>
      </c>
      <c r="E22" s="11" t="s">
        <v>1858</v>
      </c>
      <c r="F22" s="11" t="s">
        <v>1871</v>
      </c>
      <c r="G22" s="11" t="s">
        <v>1872</v>
      </c>
      <c r="H22" s="11" t="s">
        <v>1867</v>
      </c>
      <c r="I22" s="11" t="s">
        <v>1674</v>
      </c>
      <c r="J22" s="11" t="s">
        <v>1675</v>
      </c>
      <c r="K22" s="11" t="s">
        <v>1676</v>
      </c>
      <c r="L22" s="8" t="s">
        <v>60</v>
      </c>
      <c r="M22" s="11" t="s">
        <v>1868</v>
      </c>
      <c r="N22" s="8" t="s">
        <v>1869</v>
      </c>
      <c r="O22" s="11" t="s">
        <v>60</v>
      </c>
      <c r="P22" s="3" t="s">
        <v>1870</v>
      </c>
      <c r="Q22" s="6"/>
    </row>
    <row r="23" spans="1:17" x14ac:dyDescent="0.25">
      <c r="A23" s="11" t="s">
        <v>1873</v>
      </c>
      <c r="B23" s="99" t="s">
        <v>306</v>
      </c>
      <c r="C23" s="11" t="s">
        <v>307</v>
      </c>
      <c r="D23" s="11" t="s">
        <v>1874</v>
      </c>
      <c r="E23" s="11" t="s">
        <v>1858</v>
      </c>
      <c r="F23" s="11" t="s">
        <v>1875</v>
      </c>
      <c r="G23" s="11" t="s">
        <v>1876</v>
      </c>
      <c r="H23" s="11" t="s">
        <v>1867</v>
      </c>
      <c r="I23" s="11" t="s">
        <v>1822</v>
      </c>
      <c r="J23" s="11" t="s">
        <v>1877</v>
      </c>
      <c r="K23" s="11" t="s">
        <v>1878</v>
      </c>
      <c r="L23" s="10" t="s">
        <v>1879</v>
      </c>
      <c r="M23" s="11" t="s">
        <v>1880</v>
      </c>
      <c r="N23" s="11" t="s">
        <v>60</v>
      </c>
      <c r="O23" s="10" t="s">
        <v>74</v>
      </c>
      <c r="P23" s="99" t="s">
        <v>1881</v>
      </c>
      <c r="Q23" s="6"/>
    </row>
    <row r="24" spans="1:17" x14ac:dyDescent="0.25">
      <c r="A24" s="11" t="s">
        <v>1882</v>
      </c>
      <c r="B24" s="99" t="s">
        <v>1883</v>
      </c>
      <c r="C24" s="11" t="s">
        <v>1884</v>
      </c>
      <c r="D24" s="11" t="s">
        <v>1885</v>
      </c>
      <c r="E24" s="11" t="s">
        <v>1886</v>
      </c>
      <c r="F24" s="11" t="s">
        <v>381</v>
      </c>
      <c r="G24" s="11" t="s">
        <v>1887</v>
      </c>
      <c r="H24" s="11" t="s">
        <v>1867</v>
      </c>
      <c r="I24" s="11" t="s">
        <v>1822</v>
      </c>
      <c r="J24" s="11" t="s">
        <v>1877</v>
      </c>
      <c r="K24" s="11" t="s">
        <v>1805</v>
      </c>
      <c r="L24" s="10" t="s">
        <v>1888</v>
      </c>
      <c r="M24" s="11" t="s">
        <v>1889</v>
      </c>
      <c r="N24" s="11" t="s">
        <v>60</v>
      </c>
      <c r="O24" s="10" t="s">
        <v>677</v>
      </c>
      <c r="P24" s="99" t="s">
        <v>1890</v>
      </c>
      <c r="Q24" s="6"/>
    </row>
    <row r="25" spans="1:17" x14ac:dyDescent="0.25">
      <c r="A25" s="11" t="s">
        <v>1882</v>
      </c>
      <c r="B25" s="99" t="s">
        <v>1643</v>
      </c>
      <c r="C25" s="11" t="s">
        <v>1644</v>
      </c>
      <c r="D25" s="11" t="s">
        <v>1885</v>
      </c>
      <c r="E25" s="11" t="s">
        <v>1886</v>
      </c>
      <c r="F25" s="11" t="s">
        <v>1891</v>
      </c>
      <c r="G25" s="11" t="s">
        <v>1892</v>
      </c>
      <c r="H25" s="11" t="s">
        <v>1867</v>
      </c>
      <c r="I25" s="11" t="s">
        <v>1822</v>
      </c>
      <c r="J25" s="11" t="s">
        <v>1877</v>
      </c>
      <c r="K25" s="11" t="s">
        <v>1878</v>
      </c>
      <c r="L25" s="10" t="s">
        <v>1893</v>
      </c>
      <c r="M25" s="11" t="s">
        <v>1880</v>
      </c>
      <c r="N25" s="11" t="s">
        <v>60</v>
      </c>
      <c r="O25" s="10" t="s">
        <v>74</v>
      </c>
      <c r="P25" s="99" t="s">
        <v>1881</v>
      </c>
      <c r="Q25" s="6"/>
    </row>
    <row r="26" spans="1:17" x14ac:dyDescent="0.25">
      <c r="A26" s="11" t="s">
        <v>1882</v>
      </c>
      <c r="B26" s="99" t="s">
        <v>143</v>
      </c>
      <c r="C26" s="11" t="s">
        <v>1894</v>
      </c>
      <c r="D26" s="11" t="s">
        <v>1885</v>
      </c>
      <c r="E26" s="11" t="s">
        <v>1886</v>
      </c>
      <c r="F26" s="11" t="s">
        <v>1895</v>
      </c>
      <c r="G26" s="11" t="s">
        <v>1896</v>
      </c>
      <c r="H26" s="11" t="s">
        <v>1867</v>
      </c>
      <c r="I26" s="11" t="s">
        <v>1822</v>
      </c>
      <c r="J26" s="11" t="s">
        <v>1877</v>
      </c>
      <c r="K26" s="11" t="s">
        <v>1805</v>
      </c>
      <c r="L26" s="10" t="s">
        <v>1879</v>
      </c>
      <c r="M26" s="11" t="s">
        <v>1889</v>
      </c>
      <c r="N26" s="11" t="s">
        <v>60</v>
      </c>
      <c r="O26" s="10" t="s">
        <v>677</v>
      </c>
      <c r="P26" s="99" t="s">
        <v>1897</v>
      </c>
      <c r="Q26" s="6"/>
    </row>
    <row r="27" spans="1:17" x14ac:dyDescent="0.25">
      <c r="A27" s="11" t="s">
        <v>1898</v>
      </c>
      <c r="B27" s="3" t="s">
        <v>28</v>
      </c>
      <c r="C27" s="2" t="s">
        <v>49</v>
      </c>
      <c r="D27" s="11" t="s">
        <v>1899</v>
      </c>
      <c r="E27" s="11" t="s">
        <v>1900</v>
      </c>
      <c r="F27" s="11" t="s">
        <v>1901</v>
      </c>
      <c r="G27" s="11" t="s">
        <v>1902</v>
      </c>
      <c r="H27" s="11" t="s">
        <v>1903</v>
      </c>
      <c r="I27" s="11" t="s">
        <v>901</v>
      </c>
      <c r="J27" s="11" t="s">
        <v>1904</v>
      </c>
      <c r="K27" s="11" t="s">
        <v>1806</v>
      </c>
      <c r="L27" s="11" t="s">
        <v>60</v>
      </c>
      <c r="M27" s="11" t="s">
        <v>1880</v>
      </c>
      <c r="N27" s="8" t="s">
        <v>1905</v>
      </c>
      <c r="O27" s="11" t="s">
        <v>60</v>
      </c>
      <c r="P27" s="3" t="s">
        <v>1906</v>
      </c>
      <c r="Q27" s="6"/>
    </row>
    <row r="28" spans="1:17" x14ac:dyDescent="0.25">
      <c r="A28" s="11" t="s">
        <v>1802</v>
      </c>
      <c r="B28" s="3" t="s">
        <v>23</v>
      </c>
      <c r="C28" s="2" t="s">
        <v>45</v>
      </c>
      <c r="D28" s="11" t="s">
        <v>1803</v>
      </c>
      <c r="E28" s="11" t="s">
        <v>1907</v>
      </c>
      <c r="F28" s="11" t="s">
        <v>378</v>
      </c>
      <c r="G28" s="11" t="s">
        <v>1908</v>
      </c>
      <c r="H28" s="11" t="s">
        <v>1909</v>
      </c>
      <c r="I28" s="11" t="s">
        <v>901</v>
      </c>
      <c r="J28" s="11" t="s">
        <v>1910</v>
      </c>
      <c r="K28" s="11" t="s">
        <v>1806</v>
      </c>
      <c r="L28" s="11" t="s">
        <v>60</v>
      </c>
      <c r="M28" s="11" t="s">
        <v>1852</v>
      </c>
      <c r="N28" s="8" t="s">
        <v>1911</v>
      </c>
      <c r="O28" s="11" t="s">
        <v>60</v>
      </c>
      <c r="P28" s="3" t="s">
        <v>1912</v>
      </c>
      <c r="Q28" s="6"/>
    </row>
    <row r="29" spans="1:17" x14ac:dyDescent="0.25">
      <c r="A29" s="11" t="s">
        <v>1802</v>
      </c>
      <c r="B29" s="3" t="s">
        <v>26</v>
      </c>
      <c r="C29" s="2" t="s">
        <v>48</v>
      </c>
      <c r="D29" s="11" t="s">
        <v>1803</v>
      </c>
      <c r="E29" s="11" t="s">
        <v>1907</v>
      </c>
      <c r="F29" s="11" t="s">
        <v>377</v>
      </c>
      <c r="G29" s="11" t="s">
        <v>1913</v>
      </c>
      <c r="H29" s="11" t="s">
        <v>1909</v>
      </c>
      <c r="I29" s="11" t="s">
        <v>901</v>
      </c>
      <c r="J29" s="11" t="s">
        <v>1910</v>
      </c>
      <c r="K29" s="11" t="s">
        <v>1806</v>
      </c>
      <c r="L29" s="11" t="s">
        <v>60</v>
      </c>
      <c r="M29" s="11" t="s">
        <v>1852</v>
      </c>
      <c r="N29" s="8" t="s">
        <v>1911</v>
      </c>
      <c r="O29" s="11" t="s">
        <v>60</v>
      </c>
      <c r="P29" s="3" t="s">
        <v>1912</v>
      </c>
      <c r="Q29" s="6"/>
    </row>
    <row r="30" spans="1:17" x14ac:dyDescent="0.25">
      <c r="A30" s="11" t="s">
        <v>1802</v>
      </c>
      <c r="B30" s="99" t="s">
        <v>21</v>
      </c>
      <c r="C30" s="2" t="s">
        <v>43</v>
      </c>
      <c r="D30" s="11" t="s">
        <v>1803</v>
      </c>
      <c r="E30" s="11" t="s">
        <v>1907</v>
      </c>
      <c r="F30" s="11" t="s">
        <v>379</v>
      </c>
      <c r="G30" s="11" t="s">
        <v>1914</v>
      </c>
      <c r="H30" s="11" t="s">
        <v>1909</v>
      </c>
      <c r="I30" s="11" t="s">
        <v>901</v>
      </c>
      <c r="J30" s="11" t="s">
        <v>1805</v>
      </c>
      <c r="K30" s="11" t="s">
        <v>1806</v>
      </c>
      <c r="L30" s="11" t="s">
        <v>60</v>
      </c>
      <c r="M30" s="11" t="s">
        <v>1889</v>
      </c>
      <c r="N30" s="8" t="s">
        <v>868</v>
      </c>
      <c r="O30" s="11" t="s">
        <v>60</v>
      </c>
      <c r="P30" s="3" t="s">
        <v>1915</v>
      </c>
      <c r="Q30" s="6"/>
    </row>
    <row r="31" spans="1:17" x14ac:dyDescent="0.25">
      <c r="A31" s="11" t="s">
        <v>1802</v>
      </c>
      <c r="B31" s="28" t="s">
        <v>17</v>
      </c>
      <c r="C31" s="23" t="s">
        <v>39</v>
      </c>
      <c r="D31" s="11" t="s">
        <v>1803</v>
      </c>
      <c r="E31" s="11" t="s">
        <v>1907</v>
      </c>
      <c r="F31" s="11" t="s">
        <v>1916</v>
      </c>
      <c r="G31" s="11" t="s">
        <v>1917</v>
      </c>
      <c r="H31" s="11" t="s">
        <v>1909</v>
      </c>
      <c r="I31" s="11" t="s">
        <v>901</v>
      </c>
      <c r="J31" s="11" t="s">
        <v>1904</v>
      </c>
      <c r="K31" s="11" t="s">
        <v>1806</v>
      </c>
      <c r="L31" s="11" t="s">
        <v>60</v>
      </c>
      <c r="M31" s="11" t="s">
        <v>1880</v>
      </c>
      <c r="N31" s="8" t="s">
        <v>1905</v>
      </c>
      <c r="O31" s="11" t="s">
        <v>60</v>
      </c>
      <c r="P31" s="3" t="s">
        <v>1906</v>
      </c>
      <c r="Q31" s="6"/>
    </row>
    <row r="32" spans="1:17" x14ac:dyDescent="0.25">
      <c r="A32" s="11" t="s">
        <v>1802</v>
      </c>
      <c r="B32" s="4" t="s">
        <v>22</v>
      </c>
      <c r="C32" s="23" t="s">
        <v>44</v>
      </c>
      <c r="D32" s="11" t="s">
        <v>1803</v>
      </c>
      <c r="E32" s="11" t="s">
        <v>1907</v>
      </c>
      <c r="F32" s="11" t="s">
        <v>1918</v>
      </c>
      <c r="G32" s="11" t="s">
        <v>1919</v>
      </c>
      <c r="H32" s="11" t="s">
        <v>1909</v>
      </c>
      <c r="I32" s="11" t="s">
        <v>901</v>
      </c>
      <c r="J32" s="11" t="s">
        <v>1904</v>
      </c>
      <c r="K32" s="11" t="s">
        <v>1806</v>
      </c>
      <c r="L32" s="11" t="s">
        <v>60</v>
      </c>
      <c r="M32" s="11" t="s">
        <v>1880</v>
      </c>
      <c r="N32" s="8" t="s">
        <v>1920</v>
      </c>
      <c r="O32" s="11" t="s">
        <v>60</v>
      </c>
      <c r="P32" s="3" t="s">
        <v>1906</v>
      </c>
      <c r="Q32" s="6"/>
    </row>
    <row r="33" spans="1:17" x14ac:dyDescent="0.25">
      <c r="A33" s="11" t="s">
        <v>1802</v>
      </c>
      <c r="B33" s="4" t="s">
        <v>24</v>
      </c>
      <c r="C33" s="23" t="s">
        <v>46</v>
      </c>
      <c r="D33" s="11" t="s">
        <v>1803</v>
      </c>
      <c r="E33" s="11" t="s">
        <v>1907</v>
      </c>
      <c r="F33" s="11" t="s">
        <v>1921</v>
      </c>
      <c r="G33" s="11" t="s">
        <v>1922</v>
      </c>
      <c r="H33" s="11" t="s">
        <v>1909</v>
      </c>
      <c r="I33" s="11" t="s">
        <v>901</v>
      </c>
      <c r="J33" s="11" t="s">
        <v>1805</v>
      </c>
      <c r="K33" s="11" t="s">
        <v>1806</v>
      </c>
      <c r="L33" s="11" t="s">
        <v>60</v>
      </c>
      <c r="M33" s="11" t="s">
        <v>1889</v>
      </c>
      <c r="N33" s="8" t="s">
        <v>868</v>
      </c>
      <c r="O33" s="11" t="s">
        <v>60</v>
      </c>
      <c r="P33" s="3" t="s">
        <v>1915</v>
      </c>
      <c r="Q33" s="6"/>
    </row>
    <row r="34" spans="1:17" x14ac:dyDescent="0.25">
      <c r="A34" s="11" t="s">
        <v>1802</v>
      </c>
      <c r="B34" s="99" t="s">
        <v>20</v>
      </c>
      <c r="C34" s="11" t="s">
        <v>42</v>
      </c>
      <c r="D34" s="11" t="s">
        <v>1803</v>
      </c>
      <c r="E34" s="11" t="s">
        <v>1907</v>
      </c>
      <c r="F34" s="11" t="s">
        <v>1923</v>
      </c>
      <c r="G34" s="11" t="s">
        <v>1924</v>
      </c>
      <c r="H34" s="11" t="s">
        <v>1909</v>
      </c>
      <c r="I34" s="11" t="s">
        <v>901</v>
      </c>
      <c r="J34" s="11" t="s">
        <v>1805</v>
      </c>
      <c r="K34" s="11" t="s">
        <v>1806</v>
      </c>
      <c r="L34" s="11" t="s">
        <v>60</v>
      </c>
      <c r="M34" s="11" t="s">
        <v>1889</v>
      </c>
      <c r="N34" s="8" t="s">
        <v>868</v>
      </c>
      <c r="O34" s="11" t="s">
        <v>60</v>
      </c>
      <c r="P34" s="3" t="s">
        <v>1915</v>
      </c>
      <c r="Q34" s="6"/>
    </row>
    <row r="35" spans="1:17" x14ac:dyDescent="0.25">
      <c r="A35" s="11" t="s">
        <v>1802</v>
      </c>
      <c r="B35" s="99" t="s">
        <v>306</v>
      </c>
      <c r="C35" s="11" t="s">
        <v>307</v>
      </c>
      <c r="D35" s="11" t="s">
        <v>1803</v>
      </c>
      <c r="E35" s="11" t="s">
        <v>1907</v>
      </c>
      <c r="F35" s="11" t="s">
        <v>1925</v>
      </c>
      <c r="G35" s="11" t="s">
        <v>1926</v>
      </c>
      <c r="H35" s="11" t="s">
        <v>1909</v>
      </c>
      <c r="I35" s="11" t="s">
        <v>901</v>
      </c>
      <c r="J35" s="11" t="s">
        <v>1805</v>
      </c>
      <c r="K35" s="11" t="s">
        <v>1806</v>
      </c>
      <c r="L35" s="11" t="s">
        <v>60</v>
      </c>
      <c r="M35" s="11" t="s">
        <v>1889</v>
      </c>
      <c r="N35" s="8" t="s">
        <v>868</v>
      </c>
      <c r="O35" s="11" t="s">
        <v>60</v>
      </c>
      <c r="P35" s="3" t="s">
        <v>1915</v>
      </c>
      <c r="Q35" s="6"/>
    </row>
    <row r="36" spans="1:17" x14ac:dyDescent="0.25">
      <c r="A36" s="11" t="s">
        <v>1802</v>
      </c>
      <c r="B36" s="3" t="s">
        <v>102</v>
      </c>
      <c r="C36" s="2" t="s">
        <v>52</v>
      </c>
      <c r="D36" s="11" t="s">
        <v>1803</v>
      </c>
      <c r="E36" s="11" t="s">
        <v>1907</v>
      </c>
      <c r="F36" s="11" t="s">
        <v>1927</v>
      </c>
      <c r="G36" s="11" t="s">
        <v>1928</v>
      </c>
      <c r="H36" s="11" t="s">
        <v>1909</v>
      </c>
      <c r="I36" s="11" t="s">
        <v>901</v>
      </c>
      <c r="J36" s="11" t="s">
        <v>1904</v>
      </c>
      <c r="K36" s="11" t="s">
        <v>1806</v>
      </c>
      <c r="L36" s="11" t="s">
        <v>60</v>
      </c>
      <c r="M36" s="11" t="s">
        <v>1880</v>
      </c>
      <c r="N36" s="8" t="s">
        <v>1905</v>
      </c>
      <c r="O36" s="11" t="s">
        <v>60</v>
      </c>
      <c r="P36" s="3" t="s">
        <v>1906</v>
      </c>
      <c r="Q36" s="6"/>
    </row>
    <row r="37" spans="1:17" x14ac:dyDescent="0.25">
      <c r="A37" s="11" t="s">
        <v>1802</v>
      </c>
      <c r="B37" s="4" t="s">
        <v>728</v>
      </c>
      <c r="C37" s="2" t="s">
        <v>982</v>
      </c>
      <c r="D37" s="11" t="s">
        <v>1803</v>
      </c>
      <c r="E37" s="11" t="s">
        <v>1907</v>
      </c>
      <c r="F37" s="11" t="s">
        <v>1929</v>
      </c>
      <c r="G37" s="11" t="s">
        <v>1930</v>
      </c>
      <c r="H37" s="11" t="s">
        <v>1909</v>
      </c>
      <c r="I37" s="11" t="s">
        <v>901</v>
      </c>
      <c r="J37" s="11" t="s">
        <v>1904</v>
      </c>
      <c r="K37" s="11" t="s">
        <v>1931</v>
      </c>
      <c r="L37" s="11" t="s">
        <v>60</v>
      </c>
      <c r="M37" s="11" t="s">
        <v>1859</v>
      </c>
      <c r="N37" s="8" t="s">
        <v>1932</v>
      </c>
      <c r="O37" s="11" t="s">
        <v>60</v>
      </c>
      <c r="P37" s="3" t="s">
        <v>1933</v>
      </c>
      <c r="Q37" s="6"/>
    </row>
    <row r="38" spans="1:17" x14ac:dyDescent="0.25">
      <c r="A38" s="11" t="s">
        <v>1802</v>
      </c>
      <c r="B38" s="3" t="s">
        <v>31</v>
      </c>
      <c r="C38" s="2" t="s">
        <v>53</v>
      </c>
      <c r="D38" s="11" t="s">
        <v>1803</v>
      </c>
      <c r="E38" s="11" t="s">
        <v>1907</v>
      </c>
      <c r="F38" s="11" t="s">
        <v>1808</v>
      </c>
      <c r="G38" s="11" t="s">
        <v>1809</v>
      </c>
      <c r="H38" s="11" t="s">
        <v>1909</v>
      </c>
      <c r="I38" s="11" t="s">
        <v>901</v>
      </c>
      <c r="J38" s="11" t="s">
        <v>1904</v>
      </c>
      <c r="K38" s="11" t="s">
        <v>1931</v>
      </c>
      <c r="L38" s="11" t="s">
        <v>60</v>
      </c>
      <c r="M38" s="11" t="s">
        <v>1859</v>
      </c>
      <c r="N38" s="8" t="s">
        <v>1932</v>
      </c>
      <c r="O38" s="11" t="s">
        <v>60</v>
      </c>
      <c r="P38" s="3" t="s">
        <v>1933</v>
      </c>
      <c r="Q38" s="6"/>
    </row>
    <row r="39" spans="1:17" x14ac:dyDescent="0.25">
      <c r="A39" s="11" t="s">
        <v>1802</v>
      </c>
      <c r="B39" s="99" t="s">
        <v>1781</v>
      </c>
      <c r="C39" s="11" t="s">
        <v>1307</v>
      </c>
      <c r="D39" s="11" t="s">
        <v>1803</v>
      </c>
      <c r="E39" s="11" t="s">
        <v>1907</v>
      </c>
      <c r="F39" s="11" t="s">
        <v>1934</v>
      </c>
      <c r="G39" s="11" t="s">
        <v>1935</v>
      </c>
      <c r="H39" s="11" t="s">
        <v>1909</v>
      </c>
      <c r="I39" s="11" t="s">
        <v>901</v>
      </c>
      <c r="J39" s="11" t="s">
        <v>1931</v>
      </c>
      <c r="K39" s="11" t="s">
        <v>1806</v>
      </c>
      <c r="L39" s="11" t="s">
        <v>60</v>
      </c>
      <c r="M39" s="11" t="s">
        <v>1859</v>
      </c>
      <c r="N39" s="8" t="s">
        <v>495</v>
      </c>
      <c r="O39" s="11" t="s">
        <v>60</v>
      </c>
      <c r="P39" s="3" t="s">
        <v>1936</v>
      </c>
      <c r="Q39" s="6"/>
    </row>
    <row r="40" spans="1:17" x14ac:dyDescent="0.25">
      <c r="A40" s="11" t="s">
        <v>1802</v>
      </c>
      <c r="B40" s="99" t="s">
        <v>25</v>
      </c>
      <c r="C40" s="11" t="s">
        <v>47</v>
      </c>
      <c r="D40" s="11" t="s">
        <v>1803</v>
      </c>
      <c r="E40" s="11" t="s">
        <v>1907</v>
      </c>
      <c r="F40" s="11" t="s">
        <v>1937</v>
      </c>
      <c r="G40" s="11" t="s">
        <v>1938</v>
      </c>
      <c r="H40" s="11" t="s">
        <v>1909</v>
      </c>
      <c r="I40" s="11" t="s">
        <v>901</v>
      </c>
      <c r="J40" s="11" t="s">
        <v>1904</v>
      </c>
      <c r="K40" s="11" t="s">
        <v>1806</v>
      </c>
      <c r="L40" s="11" t="s">
        <v>60</v>
      </c>
      <c r="M40" s="11" t="s">
        <v>1880</v>
      </c>
      <c r="N40" s="8" t="s">
        <v>1920</v>
      </c>
      <c r="O40" s="11" t="s">
        <v>60</v>
      </c>
      <c r="P40" s="3" t="s">
        <v>1906</v>
      </c>
      <c r="Q40" s="6"/>
    </row>
    <row r="41" spans="1:17" x14ac:dyDescent="0.25">
      <c r="A41" s="11" t="s">
        <v>1802</v>
      </c>
      <c r="B41" s="4" t="s">
        <v>30</v>
      </c>
      <c r="C41" s="23" t="s">
        <v>51</v>
      </c>
      <c r="D41" s="11" t="s">
        <v>1803</v>
      </c>
      <c r="E41" s="11" t="s">
        <v>1907</v>
      </c>
      <c r="F41" s="11" t="s">
        <v>1939</v>
      </c>
      <c r="G41" s="11" t="s">
        <v>106</v>
      </c>
      <c r="H41" s="11" t="s">
        <v>1909</v>
      </c>
      <c r="I41" s="11" t="s">
        <v>901</v>
      </c>
      <c r="J41" s="11" t="s">
        <v>1904</v>
      </c>
      <c r="K41" s="11" t="s">
        <v>1806</v>
      </c>
      <c r="L41" s="11" t="s">
        <v>60</v>
      </c>
      <c r="M41" s="11" t="s">
        <v>1880</v>
      </c>
      <c r="N41" s="8" t="s">
        <v>1905</v>
      </c>
      <c r="O41" s="11" t="s">
        <v>60</v>
      </c>
      <c r="P41" s="3" t="s">
        <v>1906</v>
      </c>
      <c r="Q41" s="6"/>
    </row>
    <row r="42" spans="1:17" x14ac:dyDescent="0.25">
      <c r="A42" s="11" t="s">
        <v>1802</v>
      </c>
      <c r="B42" s="3" t="s">
        <v>32</v>
      </c>
      <c r="C42" s="2" t="s">
        <v>54</v>
      </c>
      <c r="D42" s="11" t="s">
        <v>1803</v>
      </c>
      <c r="E42" s="11" t="s">
        <v>1907</v>
      </c>
      <c r="F42" s="11" t="s">
        <v>1940</v>
      </c>
      <c r="G42" s="11" t="s">
        <v>253</v>
      </c>
      <c r="H42" s="11" t="s">
        <v>1909</v>
      </c>
      <c r="I42" s="11" t="s">
        <v>901</v>
      </c>
      <c r="J42" s="11" t="s">
        <v>1904</v>
      </c>
      <c r="K42" s="11" t="s">
        <v>1806</v>
      </c>
      <c r="L42" s="11" t="s">
        <v>60</v>
      </c>
      <c r="M42" s="11" t="s">
        <v>1880</v>
      </c>
      <c r="N42" s="8" t="s">
        <v>1920</v>
      </c>
      <c r="O42" s="11" t="s">
        <v>60</v>
      </c>
      <c r="P42" s="3" t="s">
        <v>1906</v>
      </c>
      <c r="Q42" s="6"/>
    </row>
    <row r="43" spans="1:17" x14ac:dyDescent="0.25">
      <c r="A43" s="11" t="s">
        <v>1802</v>
      </c>
      <c r="B43" s="3" t="s">
        <v>73</v>
      </c>
      <c r="C43" s="26" t="s">
        <v>80</v>
      </c>
      <c r="D43" s="11" t="s">
        <v>1803</v>
      </c>
      <c r="E43" s="11" t="s">
        <v>1907</v>
      </c>
      <c r="F43" s="11" t="s">
        <v>1941</v>
      </c>
      <c r="G43" s="11" t="s">
        <v>1942</v>
      </c>
      <c r="H43" s="11" t="s">
        <v>1909</v>
      </c>
      <c r="I43" s="11" t="s">
        <v>901</v>
      </c>
      <c r="J43" s="11" t="s">
        <v>1904</v>
      </c>
      <c r="K43" s="11" t="s">
        <v>1806</v>
      </c>
      <c r="L43" s="11" t="s">
        <v>60</v>
      </c>
      <c r="M43" s="11" t="s">
        <v>1880</v>
      </c>
      <c r="N43" s="8" t="s">
        <v>1905</v>
      </c>
      <c r="O43" s="11" t="s">
        <v>60</v>
      </c>
      <c r="P43" s="3" t="s">
        <v>1906</v>
      </c>
      <c r="Q43" s="6"/>
    </row>
    <row r="44" spans="1:17" x14ac:dyDescent="0.25">
      <c r="A44" s="11" t="s">
        <v>1802</v>
      </c>
      <c r="B44" s="3" t="s">
        <v>308</v>
      </c>
      <c r="C44" s="2" t="s">
        <v>309</v>
      </c>
      <c r="D44" s="11" t="s">
        <v>1803</v>
      </c>
      <c r="E44" s="11" t="s">
        <v>1907</v>
      </c>
      <c r="F44" s="11" t="s">
        <v>1943</v>
      </c>
      <c r="G44" s="11" t="s">
        <v>1944</v>
      </c>
      <c r="H44" s="11" t="s">
        <v>1909</v>
      </c>
      <c r="I44" s="11" t="s">
        <v>901</v>
      </c>
      <c r="J44" s="11" t="s">
        <v>1904</v>
      </c>
      <c r="K44" s="11" t="s">
        <v>1931</v>
      </c>
      <c r="L44" s="11" t="s">
        <v>60</v>
      </c>
      <c r="M44" s="11" t="s">
        <v>1859</v>
      </c>
      <c r="N44" s="8" t="s">
        <v>495</v>
      </c>
      <c r="O44" s="11" t="s">
        <v>60</v>
      </c>
      <c r="P44" s="3" t="s">
        <v>1933</v>
      </c>
      <c r="Q44" s="6"/>
    </row>
    <row r="45" spans="1:17" x14ac:dyDescent="0.25">
      <c r="A45" s="11" t="s">
        <v>1802</v>
      </c>
      <c r="B45" s="28" t="s">
        <v>472</v>
      </c>
      <c r="C45" s="23" t="s">
        <v>473</v>
      </c>
      <c r="D45" s="11" t="s">
        <v>1803</v>
      </c>
      <c r="E45" s="11" t="s">
        <v>1907</v>
      </c>
      <c r="F45" s="11" t="s">
        <v>1945</v>
      </c>
      <c r="G45" s="11" t="s">
        <v>1946</v>
      </c>
      <c r="H45" s="11" t="s">
        <v>1909</v>
      </c>
      <c r="I45" s="11" t="s">
        <v>901</v>
      </c>
      <c r="J45" s="11" t="s">
        <v>1931</v>
      </c>
      <c r="K45" s="11" t="s">
        <v>1806</v>
      </c>
      <c r="L45" s="11" t="s">
        <v>60</v>
      </c>
      <c r="M45" s="11" t="s">
        <v>1859</v>
      </c>
      <c r="N45" s="8" t="s">
        <v>495</v>
      </c>
      <c r="O45" s="11" t="s">
        <v>60</v>
      </c>
      <c r="P45" s="3" t="s">
        <v>1936</v>
      </c>
      <c r="Q45" s="6"/>
    </row>
    <row r="46" spans="1:17" x14ac:dyDescent="0.25">
      <c r="A46" s="11" t="s">
        <v>1802</v>
      </c>
      <c r="B46" s="99" t="s">
        <v>1772</v>
      </c>
      <c r="C46" s="11" t="s">
        <v>1137</v>
      </c>
      <c r="D46" s="11" t="s">
        <v>1803</v>
      </c>
      <c r="E46" s="11" t="s">
        <v>1907</v>
      </c>
      <c r="F46" s="11" t="s">
        <v>1947</v>
      </c>
      <c r="G46" s="11" t="s">
        <v>1948</v>
      </c>
      <c r="H46" s="11" t="s">
        <v>1909</v>
      </c>
      <c r="I46" s="11" t="s">
        <v>901</v>
      </c>
      <c r="J46" s="11" t="s">
        <v>1931</v>
      </c>
      <c r="K46" s="11" t="s">
        <v>1806</v>
      </c>
      <c r="L46" s="11" t="s">
        <v>60</v>
      </c>
      <c r="M46" s="11" t="s">
        <v>1859</v>
      </c>
      <c r="N46" s="8" t="s">
        <v>495</v>
      </c>
      <c r="O46" s="11" t="s">
        <v>60</v>
      </c>
      <c r="P46" s="3" t="s">
        <v>1936</v>
      </c>
      <c r="Q46" s="6"/>
    </row>
    <row r="47" spans="1:17" x14ac:dyDescent="0.25">
      <c r="A47" s="11" t="s">
        <v>1802</v>
      </c>
      <c r="B47" s="3" t="s">
        <v>33</v>
      </c>
      <c r="C47" s="2" t="s">
        <v>55</v>
      </c>
      <c r="D47" s="11" t="s">
        <v>1803</v>
      </c>
      <c r="E47" s="11" t="s">
        <v>1907</v>
      </c>
      <c r="F47" s="11" t="s">
        <v>1949</v>
      </c>
      <c r="G47" s="11" t="s">
        <v>1950</v>
      </c>
      <c r="H47" s="11" t="s">
        <v>1909</v>
      </c>
      <c r="I47" s="11" t="s">
        <v>901</v>
      </c>
      <c r="J47" s="11" t="s">
        <v>1931</v>
      </c>
      <c r="K47" s="11" t="s">
        <v>1806</v>
      </c>
      <c r="L47" s="11" t="s">
        <v>60</v>
      </c>
      <c r="M47" s="11" t="s">
        <v>1859</v>
      </c>
      <c r="N47" s="8" t="s">
        <v>495</v>
      </c>
      <c r="O47" s="11" t="s">
        <v>60</v>
      </c>
      <c r="P47" s="3" t="s">
        <v>1936</v>
      </c>
      <c r="Q47" s="6"/>
    </row>
    <row r="48" spans="1:17" x14ac:dyDescent="0.25">
      <c r="A48" s="11" t="s">
        <v>1802</v>
      </c>
      <c r="B48" s="4" t="s">
        <v>35</v>
      </c>
      <c r="C48" s="23" t="s">
        <v>57</v>
      </c>
      <c r="D48" s="11" t="s">
        <v>1803</v>
      </c>
      <c r="E48" s="11" t="s">
        <v>1907</v>
      </c>
      <c r="F48" s="11" t="s">
        <v>1951</v>
      </c>
      <c r="G48" s="11" t="s">
        <v>1952</v>
      </c>
      <c r="H48" s="11" t="s">
        <v>1909</v>
      </c>
      <c r="I48" s="11" t="s">
        <v>901</v>
      </c>
      <c r="J48" s="11" t="s">
        <v>1904</v>
      </c>
      <c r="K48" s="11" t="s">
        <v>1806</v>
      </c>
      <c r="L48" s="11" t="s">
        <v>60</v>
      </c>
      <c r="M48" s="11" t="s">
        <v>1880</v>
      </c>
      <c r="N48" s="8">
        <v>550</v>
      </c>
      <c r="O48" s="11" t="s">
        <v>60</v>
      </c>
      <c r="P48" s="3" t="s">
        <v>1906</v>
      </c>
      <c r="Q48" s="6"/>
    </row>
    <row r="49" spans="1:17" x14ac:dyDescent="0.25">
      <c r="A49" s="11" t="s">
        <v>1802</v>
      </c>
      <c r="B49" s="3" t="s">
        <v>34</v>
      </c>
      <c r="C49" s="2" t="s">
        <v>56</v>
      </c>
      <c r="D49" s="11" t="s">
        <v>1803</v>
      </c>
      <c r="E49" s="11" t="s">
        <v>1907</v>
      </c>
      <c r="F49" s="11" t="s">
        <v>1953</v>
      </c>
      <c r="G49" s="11" t="s">
        <v>1954</v>
      </c>
      <c r="H49" s="11" t="s">
        <v>1909</v>
      </c>
      <c r="I49" s="11" t="s">
        <v>901</v>
      </c>
      <c r="J49" s="11" t="s">
        <v>1904</v>
      </c>
      <c r="K49" s="11" t="s">
        <v>1931</v>
      </c>
      <c r="L49" s="11" t="s">
        <v>60</v>
      </c>
      <c r="M49" s="11" t="s">
        <v>1859</v>
      </c>
      <c r="N49" s="8" t="s">
        <v>495</v>
      </c>
      <c r="O49" s="11" t="s">
        <v>60</v>
      </c>
      <c r="P49" s="3" t="s">
        <v>1933</v>
      </c>
      <c r="Q49" s="6"/>
    </row>
    <row r="50" spans="1:17" x14ac:dyDescent="0.25">
      <c r="A50" s="11" t="s">
        <v>1802</v>
      </c>
      <c r="B50" s="99" t="s">
        <v>759</v>
      </c>
      <c r="C50" s="11" t="s">
        <v>923</v>
      </c>
      <c r="D50" s="11" t="s">
        <v>1803</v>
      </c>
      <c r="E50" s="11" t="s">
        <v>1907</v>
      </c>
      <c r="F50" s="11" t="s">
        <v>1955</v>
      </c>
      <c r="G50" s="11" t="s">
        <v>1956</v>
      </c>
      <c r="H50" s="11" t="s">
        <v>1909</v>
      </c>
      <c r="I50" s="11" t="s">
        <v>901</v>
      </c>
      <c r="J50" s="11" t="s">
        <v>1904</v>
      </c>
      <c r="K50" s="11" t="s">
        <v>1806</v>
      </c>
      <c r="L50" s="11" t="s">
        <v>60</v>
      </c>
      <c r="M50" s="11" t="s">
        <v>1880</v>
      </c>
      <c r="N50" s="8">
        <v>550</v>
      </c>
      <c r="O50" s="11" t="s">
        <v>60</v>
      </c>
      <c r="P50" s="3" t="s">
        <v>1906</v>
      </c>
      <c r="Q50" s="6"/>
    </row>
    <row r="51" spans="1:17" x14ac:dyDescent="0.25">
      <c r="A51" s="11" t="s">
        <v>1802</v>
      </c>
      <c r="B51" s="99" t="s">
        <v>1957</v>
      </c>
      <c r="C51" s="99"/>
      <c r="D51" s="11" t="s">
        <v>1803</v>
      </c>
      <c r="E51" s="11" t="s">
        <v>1907</v>
      </c>
      <c r="F51" s="11" t="s">
        <v>1958</v>
      </c>
      <c r="G51" s="11" t="s">
        <v>1959</v>
      </c>
      <c r="H51" s="11" t="s">
        <v>1960</v>
      </c>
      <c r="I51" s="11" t="s">
        <v>901</v>
      </c>
      <c r="J51" s="11" t="s">
        <v>1904</v>
      </c>
      <c r="K51" s="11" t="s">
        <v>1931</v>
      </c>
      <c r="L51" s="11" t="s">
        <v>60</v>
      </c>
      <c r="M51" s="11" t="s">
        <v>1859</v>
      </c>
      <c r="N51" s="8" t="s">
        <v>495</v>
      </c>
      <c r="O51" s="11" t="s">
        <v>60</v>
      </c>
      <c r="P51" s="3" t="s">
        <v>1933</v>
      </c>
      <c r="Q51" s="6"/>
    </row>
    <row r="52" spans="1:17" x14ac:dyDescent="0.25">
      <c r="A52" s="11" t="s">
        <v>1961</v>
      </c>
      <c r="B52" s="3" t="s">
        <v>28</v>
      </c>
      <c r="C52" s="2" t="s">
        <v>49</v>
      </c>
      <c r="D52" s="11" t="s">
        <v>1962</v>
      </c>
      <c r="E52" s="11" t="s">
        <v>1963</v>
      </c>
      <c r="F52" s="11" t="s">
        <v>503</v>
      </c>
      <c r="G52" s="11" t="s">
        <v>1964</v>
      </c>
      <c r="H52" s="11" t="s">
        <v>1850</v>
      </c>
      <c r="I52" s="11" t="s">
        <v>60</v>
      </c>
      <c r="J52" s="11" t="s">
        <v>60</v>
      </c>
      <c r="K52" s="11" t="s">
        <v>60</v>
      </c>
      <c r="L52" s="11" t="s">
        <v>60</v>
      </c>
      <c r="M52" s="11" t="s">
        <v>1852</v>
      </c>
      <c r="N52" s="11" t="s">
        <v>60</v>
      </c>
      <c r="O52" s="10">
        <v>5586.46</v>
      </c>
      <c r="P52" s="3" t="s">
        <v>1965</v>
      </c>
      <c r="Q52" s="6"/>
    </row>
    <row r="53" spans="1:17" x14ac:dyDescent="0.25">
      <c r="A53" s="11" t="s">
        <v>1966</v>
      </c>
      <c r="B53" s="3" t="s">
        <v>1608</v>
      </c>
      <c r="C53" s="2" t="s">
        <v>475</v>
      </c>
      <c r="D53" s="11" t="s">
        <v>1967</v>
      </c>
      <c r="E53" s="11" t="s">
        <v>1968</v>
      </c>
      <c r="F53" s="11" t="s">
        <v>1969</v>
      </c>
      <c r="G53" s="11" t="s">
        <v>1970</v>
      </c>
      <c r="H53" s="11" t="s">
        <v>1850</v>
      </c>
      <c r="I53" s="11" t="s">
        <v>1519</v>
      </c>
      <c r="J53" s="11" t="s">
        <v>1797</v>
      </c>
      <c r="K53" s="11" t="s">
        <v>1798</v>
      </c>
      <c r="L53" s="10" t="s">
        <v>1971</v>
      </c>
      <c r="M53" s="11" t="s">
        <v>1852</v>
      </c>
      <c r="N53" s="11" t="s">
        <v>60</v>
      </c>
      <c r="O53" s="10">
        <v>2775.5</v>
      </c>
      <c r="P53" s="99" t="s">
        <v>1972</v>
      </c>
      <c r="Q53" s="6"/>
    </row>
    <row r="54" spans="1:17" x14ac:dyDescent="0.25">
      <c r="A54" s="11" t="s">
        <v>1966</v>
      </c>
      <c r="B54" s="4" t="s">
        <v>1636</v>
      </c>
      <c r="C54" s="98" t="s">
        <v>1637</v>
      </c>
      <c r="D54" s="11" t="s">
        <v>1967</v>
      </c>
      <c r="E54" s="11" t="s">
        <v>1968</v>
      </c>
      <c r="F54" s="2" t="s">
        <v>505</v>
      </c>
      <c r="G54" s="2" t="s">
        <v>1973</v>
      </c>
      <c r="H54" s="11" t="s">
        <v>1850</v>
      </c>
      <c r="I54" s="2" t="s">
        <v>1519</v>
      </c>
      <c r="J54" s="11" t="s">
        <v>1797</v>
      </c>
      <c r="K54" s="11" t="s">
        <v>1798</v>
      </c>
      <c r="L54" s="10">
        <v>1389.98</v>
      </c>
      <c r="M54" s="11" t="s">
        <v>1852</v>
      </c>
      <c r="N54" s="11" t="s">
        <v>60</v>
      </c>
      <c r="O54" s="10">
        <v>2775.5</v>
      </c>
      <c r="P54" s="99" t="s">
        <v>1972</v>
      </c>
      <c r="Q54" s="6"/>
    </row>
    <row r="55" spans="1:17" x14ac:dyDescent="0.25">
      <c r="A55" s="2" t="s">
        <v>1974</v>
      </c>
      <c r="B55" s="3" t="s">
        <v>102</v>
      </c>
      <c r="C55" s="2" t="s">
        <v>52</v>
      </c>
      <c r="D55" s="2" t="s">
        <v>1975</v>
      </c>
      <c r="E55" s="11" t="s">
        <v>1976</v>
      </c>
      <c r="F55" s="2" t="s">
        <v>533</v>
      </c>
      <c r="G55" s="2" t="s">
        <v>278</v>
      </c>
      <c r="H55" s="11" t="s">
        <v>1960</v>
      </c>
      <c r="I55" s="2" t="s">
        <v>1687</v>
      </c>
      <c r="J55" s="11" t="s">
        <v>1688</v>
      </c>
      <c r="K55" s="11" t="s">
        <v>1689</v>
      </c>
      <c r="L55" s="2" t="s">
        <v>60</v>
      </c>
      <c r="M55" s="2">
        <v>3.5</v>
      </c>
      <c r="N55" s="8">
        <v>1501.5</v>
      </c>
      <c r="O55" s="11" t="s">
        <v>60</v>
      </c>
      <c r="P55" s="3" t="s">
        <v>1690</v>
      </c>
      <c r="Q55" s="6"/>
    </row>
    <row r="56" spans="1:17" x14ac:dyDescent="0.25">
      <c r="A56" s="2" t="s">
        <v>1977</v>
      </c>
      <c r="B56" s="4" t="s">
        <v>30</v>
      </c>
      <c r="C56" s="23" t="s">
        <v>51</v>
      </c>
      <c r="D56" s="2" t="s">
        <v>1978</v>
      </c>
      <c r="E56" s="17">
        <v>42327</v>
      </c>
      <c r="F56" s="2" t="s">
        <v>555</v>
      </c>
      <c r="G56" s="2" t="s">
        <v>1979</v>
      </c>
      <c r="H56" s="17">
        <v>42333</v>
      </c>
      <c r="I56" s="2" t="s">
        <v>987</v>
      </c>
      <c r="J56" s="11" t="s">
        <v>1797</v>
      </c>
      <c r="K56" s="11" t="s">
        <v>1980</v>
      </c>
      <c r="L56" s="16">
        <v>1189.6600000000001</v>
      </c>
      <c r="M56" s="2">
        <v>3.5</v>
      </c>
      <c r="N56" s="23" t="s">
        <v>60</v>
      </c>
      <c r="O56" s="10">
        <v>2835</v>
      </c>
      <c r="P56" s="3" t="s">
        <v>1981</v>
      </c>
      <c r="Q56" s="6"/>
    </row>
    <row r="57" spans="1:17" x14ac:dyDescent="0.25">
      <c r="A57" s="2" t="s">
        <v>1977</v>
      </c>
      <c r="B57" s="28" t="s">
        <v>71</v>
      </c>
      <c r="C57" s="23" t="s">
        <v>81</v>
      </c>
      <c r="D57" s="2" t="s">
        <v>1978</v>
      </c>
      <c r="E57" s="17">
        <v>42327</v>
      </c>
      <c r="F57" s="2" t="s">
        <v>553</v>
      </c>
      <c r="G57" s="2" t="s">
        <v>1982</v>
      </c>
      <c r="H57" s="17">
        <v>42333</v>
      </c>
      <c r="I57" s="2" t="s">
        <v>987</v>
      </c>
      <c r="J57" s="11" t="s">
        <v>1797</v>
      </c>
      <c r="K57" s="11" t="s">
        <v>1980</v>
      </c>
      <c r="L57" s="16">
        <v>1641</v>
      </c>
      <c r="M57" s="2">
        <v>3.5</v>
      </c>
      <c r="N57" s="23" t="s">
        <v>60</v>
      </c>
      <c r="O57" s="10">
        <v>2835</v>
      </c>
      <c r="P57" s="3" t="s">
        <v>1981</v>
      </c>
      <c r="Q57" s="6"/>
    </row>
    <row r="58" spans="1:17" x14ac:dyDescent="0.25">
      <c r="A58" s="2" t="s">
        <v>1983</v>
      </c>
      <c r="B58" s="4" t="s">
        <v>728</v>
      </c>
      <c r="C58" s="2" t="s">
        <v>982</v>
      </c>
      <c r="D58" s="2" t="s">
        <v>1984</v>
      </c>
      <c r="E58" s="17">
        <v>42292</v>
      </c>
      <c r="F58" s="2" t="s">
        <v>1985</v>
      </c>
      <c r="G58" s="2" t="s">
        <v>120</v>
      </c>
      <c r="H58" s="17">
        <v>42332</v>
      </c>
      <c r="I58" s="2" t="s">
        <v>124</v>
      </c>
      <c r="J58" s="11" t="s">
        <v>1851</v>
      </c>
      <c r="K58" s="11" t="s">
        <v>1649</v>
      </c>
      <c r="L58" s="16">
        <v>987.57</v>
      </c>
      <c r="M58" s="2">
        <v>5.5</v>
      </c>
      <c r="N58" s="23" t="s">
        <v>60</v>
      </c>
      <c r="O58" s="10">
        <f>4455+1131.46</f>
        <v>5586.46</v>
      </c>
      <c r="P58" s="3" t="s">
        <v>1665</v>
      </c>
      <c r="Q58" s="6"/>
    </row>
    <row r="59" spans="1:17" x14ac:dyDescent="0.25">
      <c r="A59" s="2" t="s">
        <v>1986</v>
      </c>
      <c r="B59" s="28" t="s">
        <v>17</v>
      </c>
      <c r="C59" s="23" t="s">
        <v>39</v>
      </c>
      <c r="D59" s="2" t="s">
        <v>1987</v>
      </c>
      <c r="E59" s="17">
        <v>42325</v>
      </c>
      <c r="F59" s="2" t="s">
        <v>519</v>
      </c>
      <c r="G59" s="2" t="s">
        <v>1988</v>
      </c>
      <c r="H59" s="17">
        <v>42334</v>
      </c>
      <c r="I59" s="2" t="s">
        <v>124</v>
      </c>
      <c r="J59" s="11" t="s">
        <v>1851</v>
      </c>
      <c r="K59" s="11" t="s">
        <v>1700</v>
      </c>
      <c r="L59" s="16">
        <v>1677.99</v>
      </c>
      <c r="M59" s="2">
        <v>5.5</v>
      </c>
      <c r="N59" s="23" t="s">
        <v>60</v>
      </c>
      <c r="O59" s="10">
        <f>4455+852.06</f>
        <v>5307.0599999999995</v>
      </c>
      <c r="P59" s="3" t="s">
        <v>1665</v>
      </c>
      <c r="Q59" s="6"/>
    </row>
    <row r="60" spans="1:17" x14ac:dyDescent="0.25">
      <c r="A60" s="2" t="s">
        <v>1989</v>
      </c>
      <c r="B60" s="3" t="s">
        <v>1608</v>
      </c>
      <c r="C60" s="2" t="s">
        <v>475</v>
      </c>
      <c r="D60" s="2" t="s">
        <v>1990</v>
      </c>
      <c r="E60" s="17">
        <v>42326</v>
      </c>
      <c r="F60" s="2" t="s">
        <v>1991</v>
      </c>
      <c r="G60" s="2" t="s">
        <v>1992</v>
      </c>
      <c r="H60" s="17">
        <v>42334</v>
      </c>
      <c r="I60" s="2" t="s">
        <v>124</v>
      </c>
      <c r="J60" s="11" t="s">
        <v>1851</v>
      </c>
      <c r="K60" s="11" t="s">
        <v>1648</v>
      </c>
      <c r="L60" s="16">
        <v>962.79</v>
      </c>
      <c r="M60" s="2">
        <v>1.5</v>
      </c>
      <c r="N60" s="23" t="s">
        <v>60</v>
      </c>
      <c r="O60" s="16">
        <f>660+406.5</f>
        <v>1066.5</v>
      </c>
      <c r="P60" s="3" t="s">
        <v>1993</v>
      </c>
      <c r="Q60" s="6"/>
    </row>
    <row r="61" spans="1:17" x14ac:dyDescent="0.25">
      <c r="A61" s="2" t="s">
        <v>1994</v>
      </c>
      <c r="B61" s="3" t="s">
        <v>82</v>
      </c>
      <c r="C61" s="2" t="s">
        <v>83</v>
      </c>
      <c r="D61" s="2" t="s">
        <v>1995</v>
      </c>
      <c r="E61" s="17">
        <v>42326</v>
      </c>
      <c r="F61" s="2" t="s">
        <v>1996</v>
      </c>
      <c r="G61" s="2" t="s">
        <v>1997</v>
      </c>
      <c r="H61" s="17">
        <v>42334</v>
      </c>
      <c r="I61" s="2" t="s">
        <v>124</v>
      </c>
      <c r="J61" s="11" t="s">
        <v>1851</v>
      </c>
      <c r="K61" s="11" t="s">
        <v>1649</v>
      </c>
      <c r="L61" s="16">
        <v>900.59</v>
      </c>
      <c r="M61" s="2">
        <v>4.5</v>
      </c>
      <c r="N61" s="23" t="s">
        <v>60</v>
      </c>
      <c r="O61" s="10">
        <f>1980+1219.5</f>
        <v>3199.5</v>
      </c>
      <c r="P61" s="3" t="s">
        <v>1665</v>
      </c>
      <c r="Q61" s="6"/>
    </row>
    <row r="62" spans="1:17" x14ac:dyDescent="0.25">
      <c r="A62" s="2" t="s">
        <v>1998</v>
      </c>
      <c r="B62" s="3" t="s">
        <v>1999</v>
      </c>
      <c r="C62" s="2" t="s">
        <v>2000</v>
      </c>
      <c r="D62" s="2" t="s">
        <v>2001</v>
      </c>
      <c r="E62" s="17">
        <v>42321</v>
      </c>
      <c r="F62" s="2" t="s">
        <v>521</v>
      </c>
      <c r="G62" s="2" t="s">
        <v>2002</v>
      </c>
      <c r="H62" s="17">
        <v>42334</v>
      </c>
      <c r="I62" s="11" t="s">
        <v>60</v>
      </c>
      <c r="J62" s="11" t="s">
        <v>60</v>
      </c>
      <c r="K62" s="11" t="s">
        <v>60</v>
      </c>
      <c r="L62" s="11" t="s">
        <v>60</v>
      </c>
      <c r="M62" s="2">
        <v>5.5</v>
      </c>
      <c r="N62" s="23" t="s">
        <v>60</v>
      </c>
      <c r="O62" s="10">
        <f>2420+1490.5</f>
        <v>3910.5</v>
      </c>
      <c r="P62" s="3" t="s">
        <v>1665</v>
      </c>
      <c r="Q62" s="6"/>
    </row>
    <row r="63" spans="1:17" x14ac:dyDescent="0.25">
      <c r="A63" s="2" t="s">
        <v>1998</v>
      </c>
      <c r="B63" s="3" t="s">
        <v>1063</v>
      </c>
      <c r="C63" s="2" t="s">
        <v>1064</v>
      </c>
      <c r="D63" s="2" t="s">
        <v>2001</v>
      </c>
      <c r="E63" s="17">
        <v>42321</v>
      </c>
      <c r="F63" s="2" t="s">
        <v>2003</v>
      </c>
      <c r="G63" s="2" t="s">
        <v>2004</v>
      </c>
      <c r="H63" s="17">
        <v>42334</v>
      </c>
      <c r="I63" s="2" t="s">
        <v>124</v>
      </c>
      <c r="J63" s="11" t="s">
        <v>1851</v>
      </c>
      <c r="K63" s="11" t="s">
        <v>1649</v>
      </c>
      <c r="L63" s="16">
        <v>1023.59</v>
      </c>
      <c r="M63" s="2">
        <v>4.5</v>
      </c>
      <c r="N63" s="23" t="s">
        <v>60</v>
      </c>
      <c r="O63" s="16">
        <f>1980+1219.5</f>
        <v>3199.5</v>
      </c>
      <c r="P63" s="3" t="s">
        <v>1665</v>
      </c>
      <c r="Q63" s="6"/>
    </row>
    <row r="64" spans="1:17" x14ac:dyDescent="0.25">
      <c r="A64" s="2" t="s">
        <v>2005</v>
      </c>
      <c r="B64" s="3" t="s">
        <v>102</v>
      </c>
      <c r="C64" s="2" t="s">
        <v>52</v>
      </c>
      <c r="D64" s="2" t="s">
        <v>2006</v>
      </c>
      <c r="E64" s="17">
        <v>42325</v>
      </c>
      <c r="F64" s="2" t="s">
        <v>562</v>
      </c>
      <c r="G64" s="2" t="s">
        <v>2007</v>
      </c>
      <c r="H64" s="17">
        <v>42334</v>
      </c>
      <c r="I64" s="11" t="s">
        <v>60</v>
      </c>
      <c r="J64" s="11" t="s">
        <v>60</v>
      </c>
      <c r="K64" s="11" t="s">
        <v>60</v>
      </c>
      <c r="L64" s="2" t="s">
        <v>60</v>
      </c>
      <c r="M64" s="2">
        <v>5.5</v>
      </c>
      <c r="N64" s="23" t="s">
        <v>60</v>
      </c>
      <c r="O64" s="10">
        <v>5586.46</v>
      </c>
      <c r="P64" s="3" t="s">
        <v>1665</v>
      </c>
      <c r="Q64" s="6"/>
    </row>
    <row r="65" spans="1:17" x14ac:dyDescent="0.25">
      <c r="A65" s="2" t="s">
        <v>2008</v>
      </c>
      <c r="B65" s="3" t="s">
        <v>1360</v>
      </c>
      <c r="C65" s="2" t="s">
        <v>931</v>
      </c>
      <c r="D65" s="2" t="s">
        <v>2009</v>
      </c>
      <c r="E65" s="17">
        <v>42331</v>
      </c>
      <c r="F65" s="2" t="s">
        <v>2010</v>
      </c>
      <c r="G65" s="2" t="s">
        <v>319</v>
      </c>
      <c r="H65" s="17">
        <v>42335</v>
      </c>
      <c r="I65" s="2" t="s">
        <v>1687</v>
      </c>
      <c r="J65" s="11" t="s">
        <v>1688</v>
      </c>
      <c r="K65" s="11" t="s">
        <v>2011</v>
      </c>
      <c r="L65" s="2" t="s">
        <v>60</v>
      </c>
      <c r="M65" s="2">
        <v>2.5</v>
      </c>
      <c r="N65" s="8">
        <f>1072.5+118.29</f>
        <v>1190.79</v>
      </c>
      <c r="O65" s="11" t="s">
        <v>60</v>
      </c>
      <c r="P65" s="3" t="s">
        <v>2012</v>
      </c>
      <c r="Q65" s="6"/>
    </row>
    <row r="66" spans="1:17" x14ac:dyDescent="0.25">
      <c r="A66" s="2" t="s">
        <v>2008</v>
      </c>
      <c r="B66" s="4" t="s">
        <v>24</v>
      </c>
      <c r="C66" s="23" t="s">
        <v>46</v>
      </c>
      <c r="D66" s="2" t="s">
        <v>2009</v>
      </c>
      <c r="E66" s="17">
        <v>42331</v>
      </c>
      <c r="F66" s="2" t="s">
        <v>2013</v>
      </c>
      <c r="G66" s="2" t="s">
        <v>321</v>
      </c>
      <c r="H66" s="17">
        <v>42335</v>
      </c>
      <c r="I66" s="2" t="s">
        <v>1687</v>
      </c>
      <c r="J66" s="11" t="s">
        <v>1688</v>
      </c>
      <c r="K66" s="11" t="s">
        <v>2011</v>
      </c>
      <c r="L66" s="2" t="s">
        <v>60</v>
      </c>
      <c r="M66" s="2">
        <v>2.5</v>
      </c>
      <c r="N66" s="8">
        <f>550+203.25</f>
        <v>753.25</v>
      </c>
      <c r="O66" s="11" t="s">
        <v>60</v>
      </c>
      <c r="P66" s="3" t="s">
        <v>2012</v>
      </c>
      <c r="Q66" s="6"/>
    </row>
    <row r="67" spans="1:17" x14ac:dyDescent="0.25">
      <c r="A67" s="2" t="s">
        <v>2014</v>
      </c>
      <c r="B67" s="3" t="s">
        <v>26</v>
      </c>
      <c r="C67" s="2" t="s">
        <v>48</v>
      </c>
      <c r="D67" s="2" t="s">
        <v>2015</v>
      </c>
      <c r="E67" s="17">
        <v>42333</v>
      </c>
      <c r="F67" s="2" t="s">
        <v>2016</v>
      </c>
      <c r="G67" s="2" t="s">
        <v>2017</v>
      </c>
      <c r="H67" s="17">
        <v>42335</v>
      </c>
      <c r="I67" s="2" t="s">
        <v>1687</v>
      </c>
      <c r="J67" s="11" t="s">
        <v>1688</v>
      </c>
      <c r="K67" s="11" t="s">
        <v>1689</v>
      </c>
      <c r="L67" s="2" t="s">
        <v>60</v>
      </c>
      <c r="M67" s="2">
        <v>6.5</v>
      </c>
      <c r="N67" s="8">
        <f>1430+338.75</f>
        <v>1768.75</v>
      </c>
      <c r="O67" s="2" t="s">
        <v>60</v>
      </c>
      <c r="P67" s="3" t="s">
        <v>1690</v>
      </c>
      <c r="Q67" s="6"/>
    </row>
    <row r="68" spans="1:17" x14ac:dyDescent="0.25">
      <c r="A68" s="2" t="s">
        <v>2014</v>
      </c>
      <c r="B68" s="3" t="s">
        <v>23</v>
      </c>
      <c r="C68" s="2" t="s">
        <v>45</v>
      </c>
      <c r="D68" s="2" t="s">
        <v>2015</v>
      </c>
      <c r="E68" s="17">
        <v>42333</v>
      </c>
      <c r="F68" s="2" t="s">
        <v>2018</v>
      </c>
      <c r="G68" s="2" t="s">
        <v>2019</v>
      </c>
      <c r="H68" s="17">
        <v>42335</v>
      </c>
      <c r="I68" s="2" t="s">
        <v>1687</v>
      </c>
      <c r="J68" s="11" t="s">
        <v>1688</v>
      </c>
      <c r="K68" s="11" t="s">
        <v>1689</v>
      </c>
      <c r="L68" s="2" t="s">
        <v>60</v>
      </c>
      <c r="M68" s="2">
        <v>6.5</v>
      </c>
      <c r="N68" s="8">
        <f>1430+338.75</f>
        <v>1768.75</v>
      </c>
      <c r="O68" s="2" t="s">
        <v>60</v>
      </c>
      <c r="P68" s="3" t="s">
        <v>1690</v>
      </c>
      <c r="Q68" s="6"/>
    </row>
    <row r="69" spans="1:17" x14ac:dyDescent="0.25">
      <c r="A69" s="2" t="s">
        <v>2014</v>
      </c>
      <c r="B69" s="28" t="s">
        <v>17</v>
      </c>
      <c r="C69" s="23" t="s">
        <v>39</v>
      </c>
      <c r="D69" s="2" t="s">
        <v>2015</v>
      </c>
      <c r="E69" s="17">
        <v>42333</v>
      </c>
      <c r="F69" s="2" t="s">
        <v>2020</v>
      </c>
      <c r="G69" s="2" t="s">
        <v>2021</v>
      </c>
      <c r="H69" s="17">
        <v>42335</v>
      </c>
      <c r="I69" s="2" t="s">
        <v>1687</v>
      </c>
      <c r="J69" s="11" t="s">
        <v>1688</v>
      </c>
      <c r="K69" s="11" t="s">
        <v>1689</v>
      </c>
      <c r="L69" s="2" t="s">
        <v>60</v>
      </c>
      <c r="M69" s="2">
        <v>3.5</v>
      </c>
      <c r="N69" s="8">
        <f>1501.5+133.63</f>
        <v>1635.13</v>
      </c>
      <c r="O69" s="2" t="s">
        <v>60</v>
      </c>
      <c r="P69" s="3" t="s">
        <v>1690</v>
      </c>
      <c r="Q69" s="6"/>
    </row>
    <row r="70" spans="1:17" x14ac:dyDescent="0.25">
      <c r="A70" s="2" t="s">
        <v>2014</v>
      </c>
      <c r="B70" s="4" t="s">
        <v>22</v>
      </c>
      <c r="C70" s="23" t="s">
        <v>44</v>
      </c>
      <c r="D70" s="2" t="s">
        <v>2015</v>
      </c>
      <c r="E70" s="17">
        <v>42333</v>
      </c>
      <c r="F70" s="2" t="s">
        <v>2022</v>
      </c>
      <c r="G70" s="2" t="s">
        <v>2023</v>
      </c>
      <c r="H70" s="17">
        <v>42335</v>
      </c>
      <c r="I70" s="2" t="s">
        <v>1687</v>
      </c>
      <c r="J70" s="11" t="s">
        <v>1688</v>
      </c>
      <c r="K70" s="11" t="s">
        <v>1689</v>
      </c>
      <c r="L70" s="2" t="s">
        <v>60</v>
      </c>
      <c r="M70" s="2">
        <v>3.5</v>
      </c>
      <c r="N70" s="8">
        <f>770+338.75</f>
        <v>1108.75</v>
      </c>
      <c r="O70" s="2" t="s">
        <v>60</v>
      </c>
      <c r="P70" s="3" t="s">
        <v>1690</v>
      </c>
      <c r="Q70" s="6"/>
    </row>
    <row r="71" spans="1:17" x14ac:dyDescent="0.25">
      <c r="A71" s="2" t="s">
        <v>2014</v>
      </c>
      <c r="B71" s="3" t="s">
        <v>73</v>
      </c>
      <c r="C71" s="26" t="s">
        <v>80</v>
      </c>
      <c r="D71" s="2" t="s">
        <v>2015</v>
      </c>
      <c r="E71" s="17">
        <v>42333</v>
      </c>
      <c r="F71" s="2" t="s">
        <v>2024</v>
      </c>
      <c r="G71" s="2" t="s">
        <v>2025</v>
      </c>
      <c r="H71" s="17">
        <v>42335</v>
      </c>
      <c r="I71" s="2" t="s">
        <v>1687</v>
      </c>
      <c r="J71" s="11" t="s">
        <v>1688</v>
      </c>
      <c r="K71" s="11" t="s">
        <v>1689</v>
      </c>
      <c r="L71" s="2" t="s">
        <v>60</v>
      </c>
      <c r="M71" s="2">
        <v>3.5</v>
      </c>
      <c r="N71" s="8">
        <f>1501.5+133.63</f>
        <v>1635.13</v>
      </c>
      <c r="O71" s="2" t="s">
        <v>60</v>
      </c>
      <c r="P71" s="3" t="s">
        <v>1690</v>
      </c>
      <c r="Q71" s="6"/>
    </row>
    <row r="72" spans="1:17" x14ac:dyDescent="0.25">
      <c r="A72" s="2" t="s">
        <v>2014</v>
      </c>
      <c r="B72" s="4" t="s">
        <v>30</v>
      </c>
      <c r="C72" s="23" t="s">
        <v>51</v>
      </c>
      <c r="D72" s="2" t="s">
        <v>2015</v>
      </c>
      <c r="E72" s="17">
        <v>42333</v>
      </c>
      <c r="F72" s="2" t="s">
        <v>2026</v>
      </c>
      <c r="G72" s="2" t="s">
        <v>2027</v>
      </c>
      <c r="H72" s="17">
        <v>42335</v>
      </c>
      <c r="I72" s="2" t="s">
        <v>1687</v>
      </c>
      <c r="J72" s="11" t="s">
        <v>1688</v>
      </c>
      <c r="K72" s="11" t="s">
        <v>2011</v>
      </c>
      <c r="L72" s="2" t="s">
        <v>60</v>
      </c>
      <c r="M72" s="2">
        <v>2.5</v>
      </c>
      <c r="N72" s="8">
        <f>1072.5+80.18</f>
        <v>1152.68</v>
      </c>
      <c r="O72" s="2" t="s">
        <v>60</v>
      </c>
      <c r="P72" s="3" t="s">
        <v>2012</v>
      </c>
      <c r="Q72" s="6"/>
    </row>
    <row r="73" spans="1:17" x14ac:dyDescent="0.25">
      <c r="A73" s="2" t="s">
        <v>2028</v>
      </c>
      <c r="B73" s="3" t="s">
        <v>1608</v>
      </c>
      <c r="C73" s="2" t="s">
        <v>475</v>
      </c>
      <c r="D73" s="2" t="s">
        <v>2029</v>
      </c>
      <c r="E73" s="17">
        <v>42326</v>
      </c>
      <c r="F73" s="2" t="s">
        <v>2030</v>
      </c>
      <c r="G73" s="2" t="s">
        <v>2031</v>
      </c>
      <c r="H73" s="17">
        <v>42335</v>
      </c>
      <c r="I73" s="2" t="s">
        <v>901</v>
      </c>
      <c r="J73" s="11" t="s">
        <v>1904</v>
      </c>
      <c r="K73" s="11" t="s">
        <v>1931</v>
      </c>
      <c r="L73" s="2" t="s">
        <v>60</v>
      </c>
      <c r="M73" s="2">
        <v>1.5</v>
      </c>
      <c r="N73" s="8">
        <v>330</v>
      </c>
      <c r="O73" s="2" t="s">
        <v>60</v>
      </c>
      <c r="P73" s="3" t="s">
        <v>2032</v>
      </c>
      <c r="Q73" s="6"/>
    </row>
    <row r="74" spans="1:17" x14ac:dyDescent="0.25">
      <c r="A74" s="2" t="s">
        <v>2033</v>
      </c>
      <c r="B74" s="4" t="s">
        <v>30</v>
      </c>
      <c r="C74" s="23" t="s">
        <v>51</v>
      </c>
      <c r="D74" s="2" t="s">
        <v>2034</v>
      </c>
      <c r="E74" s="17">
        <v>42326</v>
      </c>
      <c r="F74" s="2" t="s">
        <v>564</v>
      </c>
      <c r="G74" s="2" t="s">
        <v>343</v>
      </c>
      <c r="H74" s="17">
        <v>42338</v>
      </c>
      <c r="I74" s="2" t="s">
        <v>124</v>
      </c>
      <c r="J74" s="11" t="s">
        <v>1851</v>
      </c>
      <c r="K74" s="11" t="s">
        <v>1722</v>
      </c>
      <c r="L74" s="10">
        <v>976.45</v>
      </c>
      <c r="M74" s="2">
        <v>5.5</v>
      </c>
      <c r="N74" s="2" t="s">
        <v>60</v>
      </c>
      <c r="O74" s="16">
        <f>4455+852.06</f>
        <v>5307.0599999999995</v>
      </c>
      <c r="P74" s="3" t="s">
        <v>1665</v>
      </c>
      <c r="Q74" s="6"/>
    </row>
    <row r="75" spans="1:17" x14ac:dyDescent="0.25">
      <c r="A75" s="2" t="s">
        <v>2035</v>
      </c>
      <c r="B75" s="3" t="s">
        <v>1327</v>
      </c>
      <c r="C75" s="2" t="s">
        <v>1328</v>
      </c>
      <c r="D75" s="2" t="s">
        <v>2036</v>
      </c>
      <c r="E75" s="17">
        <v>42313</v>
      </c>
      <c r="F75" s="2" t="s">
        <v>2037</v>
      </c>
      <c r="G75" s="2" t="s">
        <v>2038</v>
      </c>
      <c r="H75" s="17">
        <v>42332</v>
      </c>
      <c r="I75" s="2" t="s">
        <v>124</v>
      </c>
      <c r="J75" s="11" t="s">
        <v>1851</v>
      </c>
      <c r="K75" s="11" t="s">
        <v>1649</v>
      </c>
      <c r="L75" s="3"/>
      <c r="M75" s="2">
        <v>4.5</v>
      </c>
      <c r="N75" s="2" t="s">
        <v>60</v>
      </c>
      <c r="O75" s="10">
        <f>3645+925.74</f>
        <v>4570.74</v>
      </c>
      <c r="P75" s="3" t="s">
        <v>1665</v>
      </c>
      <c r="Q75" s="6"/>
    </row>
    <row r="76" spans="1:17" x14ac:dyDescent="0.25">
      <c r="A76" s="2" t="s">
        <v>2039</v>
      </c>
      <c r="B76" s="4" t="s">
        <v>418</v>
      </c>
      <c r="C76" s="26" t="s">
        <v>419</v>
      </c>
      <c r="D76" s="2" t="s">
        <v>2040</v>
      </c>
      <c r="E76" s="17">
        <v>42306</v>
      </c>
      <c r="F76" s="2" t="s">
        <v>2041</v>
      </c>
      <c r="G76" s="2" t="s">
        <v>2042</v>
      </c>
      <c r="H76" s="17">
        <v>42317</v>
      </c>
      <c r="I76" s="2" t="s">
        <v>2043</v>
      </c>
      <c r="J76" s="11" t="s">
        <v>1813</v>
      </c>
      <c r="K76" s="11" t="s">
        <v>2044</v>
      </c>
      <c r="L76" s="2" t="s">
        <v>60</v>
      </c>
      <c r="M76" s="2">
        <v>2.5</v>
      </c>
      <c r="N76" s="8">
        <v>550</v>
      </c>
      <c r="O76" s="2" t="s">
        <v>60</v>
      </c>
      <c r="P76" s="3" t="s">
        <v>2045</v>
      </c>
      <c r="Q76" s="6"/>
    </row>
    <row r="77" spans="1:17" x14ac:dyDescent="0.25">
      <c r="A77" s="2" t="s">
        <v>2039</v>
      </c>
      <c r="B77" s="3" t="s">
        <v>751</v>
      </c>
      <c r="C77" s="2" t="s">
        <v>752</v>
      </c>
      <c r="D77" s="2" t="s">
        <v>2040</v>
      </c>
      <c r="E77" s="17">
        <v>42306</v>
      </c>
      <c r="F77" s="2" t="s">
        <v>2046</v>
      </c>
      <c r="G77" s="2" t="s">
        <v>2047</v>
      </c>
      <c r="H77" s="17">
        <v>42317</v>
      </c>
      <c r="I77" s="2" t="s">
        <v>2043</v>
      </c>
      <c r="J77" s="11" t="s">
        <v>1813</v>
      </c>
      <c r="K77" s="11" t="s">
        <v>2044</v>
      </c>
      <c r="L77" s="2" t="s">
        <v>60</v>
      </c>
      <c r="M77" s="2">
        <v>2.5</v>
      </c>
      <c r="N77" s="8">
        <v>550</v>
      </c>
      <c r="O77" s="2" t="s">
        <v>60</v>
      </c>
      <c r="P77" s="3" t="s">
        <v>2045</v>
      </c>
      <c r="Q77" s="6"/>
    </row>
    <row r="78" spans="1:17" x14ac:dyDescent="0.25">
      <c r="A78" s="2" t="s">
        <v>2039</v>
      </c>
      <c r="B78" s="4" t="s">
        <v>24</v>
      </c>
      <c r="C78" s="23" t="s">
        <v>46</v>
      </c>
      <c r="D78" s="2" t="s">
        <v>2040</v>
      </c>
      <c r="E78" s="17">
        <v>42306</v>
      </c>
      <c r="F78" s="2" t="s">
        <v>2048</v>
      </c>
      <c r="G78" s="2" t="s">
        <v>2049</v>
      </c>
      <c r="H78" s="17">
        <v>42317</v>
      </c>
      <c r="I78" s="2" t="s">
        <v>2043</v>
      </c>
      <c r="J78" s="11" t="s">
        <v>1813</v>
      </c>
      <c r="K78" s="11" t="s">
        <v>2044</v>
      </c>
      <c r="L78" s="2" t="s">
        <v>60</v>
      </c>
      <c r="M78" s="2">
        <v>2.5</v>
      </c>
      <c r="N78" s="8">
        <v>550</v>
      </c>
      <c r="O78" s="2" t="s">
        <v>60</v>
      </c>
      <c r="P78" s="3" t="s">
        <v>2045</v>
      </c>
      <c r="Q78" s="6"/>
    </row>
    <row r="79" spans="1:17" x14ac:dyDescent="0.25">
      <c r="A79" s="2" t="s">
        <v>2050</v>
      </c>
      <c r="B79" s="3" t="s">
        <v>28</v>
      </c>
      <c r="C79" s="2" t="s">
        <v>49</v>
      </c>
      <c r="D79" s="2" t="s">
        <v>2051</v>
      </c>
      <c r="E79" s="17">
        <v>42316</v>
      </c>
      <c r="F79" s="2" t="s">
        <v>2052</v>
      </c>
      <c r="G79" s="2" t="s">
        <v>2053</v>
      </c>
      <c r="H79" s="17">
        <v>42319</v>
      </c>
      <c r="I79" s="2" t="s">
        <v>1003</v>
      </c>
      <c r="J79" s="11" t="s">
        <v>2054</v>
      </c>
      <c r="K79" s="11" t="s">
        <v>2055</v>
      </c>
      <c r="L79" s="2" t="s">
        <v>60</v>
      </c>
      <c r="M79" s="2">
        <v>2.5</v>
      </c>
      <c r="N79" s="16">
        <v>2025</v>
      </c>
      <c r="O79" s="2" t="s">
        <v>60</v>
      </c>
      <c r="P79" s="3" t="s">
        <v>2056</v>
      </c>
      <c r="Q79" s="6"/>
    </row>
    <row r="80" spans="1:17" x14ac:dyDescent="0.25">
      <c r="A80" s="2" t="s">
        <v>2050</v>
      </c>
      <c r="B80" s="3" t="s">
        <v>32</v>
      </c>
      <c r="C80" s="2" t="s">
        <v>54</v>
      </c>
      <c r="D80" s="2" t="s">
        <v>2051</v>
      </c>
      <c r="E80" s="17">
        <v>42316</v>
      </c>
      <c r="F80" s="2" t="s">
        <v>2057</v>
      </c>
      <c r="G80" s="2" t="s">
        <v>2058</v>
      </c>
      <c r="H80" s="17">
        <v>42319</v>
      </c>
      <c r="I80" s="2" t="s">
        <v>1003</v>
      </c>
      <c r="J80" s="11" t="s">
        <v>2054</v>
      </c>
      <c r="K80" s="11" t="s">
        <v>2055</v>
      </c>
      <c r="L80" s="2" t="s">
        <v>60</v>
      </c>
      <c r="M80" s="2">
        <v>2.5</v>
      </c>
      <c r="N80" s="8">
        <v>1100</v>
      </c>
      <c r="O80" s="2" t="s">
        <v>60</v>
      </c>
      <c r="P80" s="3" t="s">
        <v>2059</v>
      </c>
      <c r="Q80" s="6"/>
    </row>
    <row r="81" spans="1:17" x14ac:dyDescent="0.25">
      <c r="A81" s="2" t="s">
        <v>2060</v>
      </c>
      <c r="B81" s="4" t="s">
        <v>418</v>
      </c>
      <c r="C81" s="26" t="s">
        <v>419</v>
      </c>
      <c r="D81" s="2" t="s">
        <v>2061</v>
      </c>
      <c r="E81" s="17">
        <v>42319</v>
      </c>
      <c r="F81" s="2" t="s">
        <v>2062</v>
      </c>
      <c r="G81" s="2" t="s">
        <v>2063</v>
      </c>
      <c r="H81" s="17">
        <v>42327</v>
      </c>
      <c r="I81" s="2" t="s">
        <v>2064</v>
      </c>
      <c r="J81" s="11" t="s">
        <v>1877</v>
      </c>
      <c r="K81" s="11" t="s">
        <v>1805</v>
      </c>
      <c r="L81" s="2" t="s">
        <v>60</v>
      </c>
      <c r="M81" s="2">
        <v>3.5</v>
      </c>
      <c r="N81" s="8">
        <f>770+177.75</f>
        <v>947.75</v>
      </c>
      <c r="O81" s="2" t="s">
        <v>60</v>
      </c>
      <c r="P81" s="3" t="s">
        <v>2065</v>
      </c>
      <c r="Q81" s="6"/>
    </row>
    <row r="82" spans="1:17" x14ac:dyDescent="0.25">
      <c r="A82" s="2" t="s">
        <v>2060</v>
      </c>
      <c r="B82" s="3" t="s">
        <v>754</v>
      </c>
      <c r="C82" s="2" t="s">
        <v>755</v>
      </c>
      <c r="D82" s="2" t="s">
        <v>2061</v>
      </c>
      <c r="E82" s="17">
        <v>42319</v>
      </c>
      <c r="F82" s="2" t="s">
        <v>2066</v>
      </c>
      <c r="G82" s="2" t="s">
        <v>2067</v>
      </c>
      <c r="H82" s="17">
        <v>42327</v>
      </c>
      <c r="I82" s="2" t="s">
        <v>2064</v>
      </c>
      <c r="J82" s="11" t="s">
        <v>1877</v>
      </c>
      <c r="K82" s="11" t="s">
        <v>1805</v>
      </c>
      <c r="L82" s="2" t="s">
        <v>60</v>
      </c>
      <c r="M82" s="2">
        <v>3.5</v>
      </c>
      <c r="N82" s="8">
        <v>770</v>
      </c>
      <c r="O82" s="2" t="s">
        <v>60</v>
      </c>
      <c r="P82" s="3" t="s">
        <v>2065</v>
      </c>
      <c r="Q82" s="6"/>
    </row>
    <row r="83" spans="1:17" x14ac:dyDescent="0.25">
      <c r="A83" s="2" t="s">
        <v>2060</v>
      </c>
      <c r="B83" s="4" t="s">
        <v>35</v>
      </c>
      <c r="C83" s="23" t="s">
        <v>57</v>
      </c>
      <c r="D83" s="2" t="s">
        <v>2061</v>
      </c>
      <c r="E83" s="17">
        <v>42319</v>
      </c>
      <c r="F83" s="2" t="s">
        <v>2068</v>
      </c>
      <c r="G83" s="2" t="s">
        <v>2069</v>
      </c>
      <c r="H83" s="17">
        <v>42327</v>
      </c>
      <c r="I83" s="2" t="s">
        <v>2064</v>
      </c>
      <c r="J83" s="11" t="s">
        <v>1877</v>
      </c>
      <c r="K83" s="11" t="s">
        <v>1805</v>
      </c>
      <c r="L83" s="2" t="s">
        <v>60</v>
      </c>
      <c r="M83" s="2">
        <v>3.5</v>
      </c>
      <c r="N83" s="8">
        <f>770+177.75</f>
        <v>947.75</v>
      </c>
      <c r="O83" s="2" t="s">
        <v>60</v>
      </c>
      <c r="P83" s="3" t="s">
        <v>2070</v>
      </c>
      <c r="Q83" s="6"/>
    </row>
    <row r="84" spans="1:17" x14ac:dyDescent="0.25">
      <c r="A84" s="2" t="s">
        <v>2071</v>
      </c>
      <c r="B84" s="3" t="s">
        <v>27</v>
      </c>
      <c r="C84" s="23" t="s">
        <v>38</v>
      </c>
      <c r="D84" s="2" t="s">
        <v>2072</v>
      </c>
      <c r="E84" s="17">
        <v>42300</v>
      </c>
      <c r="F84" s="2" t="s">
        <v>2073</v>
      </c>
      <c r="G84" s="2" t="s">
        <v>2074</v>
      </c>
      <c r="H84" s="17">
        <v>42332</v>
      </c>
      <c r="I84" s="2" t="s">
        <v>124</v>
      </c>
      <c r="J84" s="11" t="s">
        <v>1851</v>
      </c>
      <c r="K84" s="11" t="s">
        <v>1649</v>
      </c>
      <c r="L84" s="16">
        <v>1126.45</v>
      </c>
      <c r="M84" s="2">
        <v>5.5</v>
      </c>
      <c r="N84" s="2" t="s">
        <v>60</v>
      </c>
      <c r="O84" s="10">
        <v>5586.46</v>
      </c>
      <c r="P84" s="3" t="s">
        <v>2075</v>
      </c>
      <c r="Q84" s="6"/>
    </row>
    <row r="85" spans="1:17" x14ac:dyDescent="0.25">
      <c r="A85" s="23" t="s">
        <v>2076</v>
      </c>
      <c r="B85" s="28" t="s">
        <v>71</v>
      </c>
      <c r="C85" s="23" t="s">
        <v>81</v>
      </c>
      <c r="D85" s="23" t="s">
        <v>2077</v>
      </c>
      <c r="E85" s="30">
        <v>42286</v>
      </c>
      <c r="F85" s="23" t="s">
        <v>517</v>
      </c>
      <c r="G85" s="23" t="s">
        <v>2078</v>
      </c>
      <c r="H85" s="17">
        <v>42332</v>
      </c>
      <c r="I85" s="23" t="s">
        <v>124</v>
      </c>
      <c r="J85" s="22" t="s">
        <v>1851</v>
      </c>
      <c r="K85" s="22" t="s">
        <v>1722</v>
      </c>
      <c r="L85" s="34">
        <v>976.45</v>
      </c>
      <c r="M85" s="23">
        <v>5.5</v>
      </c>
      <c r="N85" s="23" t="s">
        <v>60</v>
      </c>
      <c r="O85" s="8">
        <f>4455+1131.46</f>
        <v>5586.46</v>
      </c>
      <c r="P85" s="3" t="s">
        <v>2075</v>
      </c>
      <c r="Q85" s="6"/>
    </row>
    <row r="86" spans="1:17" x14ac:dyDescent="0.25">
      <c r="A86" s="2" t="s">
        <v>2079</v>
      </c>
      <c r="B86" s="3" t="s">
        <v>31</v>
      </c>
      <c r="C86" s="2" t="s">
        <v>53</v>
      </c>
      <c r="D86" s="2" t="s">
        <v>2080</v>
      </c>
      <c r="E86" s="17">
        <v>42293</v>
      </c>
      <c r="F86" s="2" t="s">
        <v>2081</v>
      </c>
      <c r="G86" s="2" t="s">
        <v>2082</v>
      </c>
      <c r="H86" s="17">
        <v>42332</v>
      </c>
      <c r="I86" s="2" t="s">
        <v>124</v>
      </c>
      <c r="J86" s="11" t="s">
        <v>1851</v>
      </c>
      <c r="K86" s="11" t="s">
        <v>1722</v>
      </c>
      <c r="L86" s="16">
        <v>1036.79</v>
      </c>
      <c r="M86" s="2">
        <v>5.5</v>
      </c>
      <c r="N86" s="2" t="s">
        <v>60</v>
      </c>
      <c r="O86" s="101">
        <f>4455+1131.46</f>
        <v>5586.46</v>
      </c>
      <c r="P86" s="3" t="s">
        <v>1665</v>
      </c>
      <c r="Q86" s="6"/>
    </row>
    <row r="87" spans="1:17" x14ac:dyDescent="0.25">
      <c r="A87" s="2" t="s">
        <v>2079</v>
      </c>
      <c r="B87" s="3" t="s">
        <v>1360</v>
      </c>
      <c r="C87" s="2" t="s">
        <v>931</v>
      </c>
      <c r="D87" s="2" t="s">
        <v>2083</v>
      </c>
      <c r="E87" s="17">
        <f>E86</f>
        <v>42293</v>
      </c>
      <c r="F87" s="2" t="s">
        <v>2084</v>
      </c>
      <c r="G87" s="2" t="s">
        <v>2085</v>
      </c>
      <c r="H87" s="17">
        <v>42332</v>
      </c>
      <c r="I87" s="2" t="s">
        <v>124</v>
      </c>
      <c r="J87" s="11" t="s">
        <v>1648</v>
      </c>
      <c r="K87" s="11" t="s">
        <v>1649</v>
      </c>
      <c r="L87" s="16">
        <v>938.87</v>
      </c>
      <c r="M87" s="2">
        <v>5.5</v>
      </c>
      <c r="N87" s="2" t="s">
        <v>60</v>
      </c>
      <c r="O87" s="10">
        <v>5586.46</v>
      </c>
      <c r="P87" s="3" t="s">
        <v>1665</v>
      </c>
      <c r="Q87" s="6"/>
    </row>
    <row r="88" spans="1:17" x14ac:dyDescent="0.25">
      <c r="A88" s="2" t="s">
        <v>2079</v>
      </c>
      <c r="B88" s="3" t="s">
        <v>1564</v>
      </c>
      <c r="C88" s="23" t="s">
        <v>89</v>
      </c>
      <c r="D88" s="2" t="s">
        <v>2086</v>
      </c>
      <c r="E88" s="17">
        <f>E87</f>
        <v>42293</v>
      </c>
      <c r="F88" s="2" t="s">
        <v>2087</v>
      </c>
      <c r="G88" s="2" t="s">
        <v>2088</v>
      </c>
      <c r="H88" s="17">
        <v>42332</v>
      </c>
      <c r="I88" s="2" t="s">
        <v>124</v>
      </c>
      <c r="J88" s="11" t="s">
        <v>1851</v>
      </c>
      <c r="K88" s="11" t="s">
        <v>1700</v>
      </c>
      <c r="L88" s="16">
        <v>951.79</v>
      </c>
      <c r="M88" s="2">
        <v>5.5</v>
      </c>
      <c r="N88" s="2" t="s">
        <v>60</v>
      </c>
      <c r="O88" s="10">
        <v>5586.46</v>
      </c>
      <c r="P88" s="3" t="s">
        <v>1665</v>
      </c>
      <c r="Q88" s="6"/>
    </row>
    <row r="89" spans="1:17" x14ac:dyDescent="0.25">
      <c r="A89" s="2" t="s">
        <v>2089</v>
      </c>
      <c r="B89" s="3" t="s">
        <v>29</v>
      </c>
      <c r="C89" s="23" t="s">
        <v>50</v>
      </c>
      <c r="D89" s="2" t="s">
        <v>2090</v>
      </c>
      <c r="E89" s="17">
        <v>42297</v>
      </c>
      <c r="F89" s="2" t="s">
        <v>2091</v>
      </c>
      <c r="G89" s="2" t="s">
        <v>2092</v>
      </c>
      <c r="H89" s="17">
        <v>42332</v>
      </c>
      <c r="I89" s="2" t="s">
        <v>124</v>
      </c>
      <c r="J89" s="11" t="s">
        <v>1648</v>
      </c>
      <c r="K89" s="11" t="s">
        <v>1649</v>
      </c>
      <c r="L89" s="16">
        <v>981.79</v>
      </c>
      <c r="M89" s="2">
        <v>5.5</v>
      </c>
      <c r="N89" s="2" t="s">
        <v>60</v>
      </c>
      <c r="O89" s="10">
        <f>4455+1131.46</f>
        <v>5586.46</v>
      </c>
      <c r="P89" s="3" t="s">
        <v>1665</v>
      </c>
      <c r="Q89" s="6"/>
    </row>
    <row r="90" spans="1:17" x14ac:dyDescent="0.25">
      <c r="A90" s="2" t="s">
        <v>2093</v>
      </c>
      <c r="B90" s="3" t="s">
        <v>37</v>
      </c>
      <c r="C90" s="2" t="s">
        <v>59</v>
      </c>
      <c r="D90" s="2" t="s">
        <v>2094</v>
      </c>
      <c r="E90" s="17">
        <v>42326</v>
      </c>
      <c r="F90" s="2" t="s">
        <v>2095</v>
      </c>
      <c r="G90" s="2" t="s">
        <v>2096</v>
      </c>
      <c r="H90" s="17">
        <v>42335</v>
      </c>
      <c r="I90" s="2" t="s">
        <v>2097</v>
      </c>
      <c r="J90" s="11" t="s">
        <v>2098</v>
      </c>
      <c r="K90" s="11" t="s">
        <v>1798</v>
      </c>
      <c r="L90" s="2" t="s">
        <v>60</v>
      </c>
      <c r="M90" s="2">
        <v>4.5</v>
      </c>
      <c r="N90" s="8">
        <v>990</v>
      </c>
      <c r="O90" s="2" t="s">
        <v>60</v>
      </c>
      <c r="P90" s="3" t="s">
        <v>2099</v>
      </c>
      <c r="Q90" s="3" t="s">
        <v>2099</v>
      </c>
    </row>
    <row r="91" spans="1:17" x14ac:dyDescent="0.25">
      <c r="A91" s="2" t="s">
        <v>2093</v>
      </c>
      <c r="B91" s="3" t="s">
        <v>2100</v>
      </c>
      <c r="C91" s="2" t="s">
        <v>1197</v>
      </c>
      <c r="D91" s="2" t="s">
        <v>2094</v>
      </c>
      <c r="E91" s="17">
        <v>42326</v>
      </c>
      <c r="F91" s="2" t="s">
        <v>2101</v>
      </c>
      <c r="G91" s="2" t="s">
        <v>2102</v>
      </c>
      <c r="H91" s="17">
        <v>42335</v>
      </c>
      <c r="I91" s="2" t="s">
        <v>2097</v>
      </c>
      <c r="J91" s="11" t="s">
        <v>2098</v>
      </c>
      <c r="K91" s="11" t="s">
        <v>1798</v>
      </c>
      <c r="L91" s="2" t="s">
        <v>60</v>
      </c>
      <c r="M91" s="2">
        <v>4.5</v>
      </c>
      <c r="N91" s="8">
        <v>990</v>
      </c>
      <c r="O91" s="2" t="s">
        <v>60</v>
      </c>
      <c r="P91" s="3" t="s">
        <v>2103</v>
      </c>
      <c r="Q91" s="3" t="s">
        <v>2103</v>
      </c>
    </row>
    <row r="92" spans="1:17" x14ac:dyDescent="0.25">
      <c r="A92" s="2" t="s">
        <v>2093</v>
      </c>
      <c r="B92" s="3" t="s">
        <v>359</v>
      </c>
      <c r="C92" s="2" t="s">
        <v>360</v>
      </c>
      <c r="D92" s="2" t="s">
        <v>2094</v>
      </c>
      <c r="E92" s="17">
        <v>42326</v>
      </c>
      <c r="F92" s="2" t="s">
        <v>2104</v>
      </c>
      <c r="G92" s="2" t="s">
        <v>2105</v>
      </c>
      <c r="H92" s="17">
        <v>42335</v>
      </c>
      <c r="I92" s="2" t="s">
        <v>2097</v>
      </c>
      <c r="J92" s="11" t="s">
        <v>2098</v>
      </c>
      <c r="K92" s="11" t="s">
        <v>1798</v>
      </c>
      <c r="L92" s="2" t="s">
        <v>60</v>
      </c>
      <c r="M92" s="2">
        <v>4.5</v>
      </c>
      <c r="N92" s="8">
        <v>990</v>
      </c>
      <c r="O92" s="2" t="s">
        <v>60</v>
      </c>
      <c r="P92" s="3" t="s">
        <v>2103</v>
      </c>
      <c r="Q92" s="3" t="s">
        <v>2103</v>
      </c>
    </row>
  </sheetData>
  <mergeCells count="17">
    <mergeCell ref="I3:L3"/>
    <mergeCell ref="M3:O3"/>
    <mergeCell ref="P3:P5"/>
    <mergeCell ref="I4:I5"/>
    <mergeCell ref="J4:K4"/>
    <mergeCell ref="L4:L5"/>
    <mergeCell ref="M4:M5"/>
    <mergeCell ref="N4:O4"/>
    <mergeCell ref="A1:P1"/>
    <mergeCell ref="A2:P2"/>
    <mergeCell ref="A3:A5"/>
    <mergeCell ref="B3:B5"/>
    <mergeCell ref="C3:C5"/>
    <mergeCell ref="D3:E4"/>
    <mergeCell ref="F3:F5"/>
    <mergeCell ref="G3:G5"/>
    <mergeCell ref="H3:H5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workbookViewId="0">
      <selection activeCell="B9" sqref="B9"/>
    </sheetView>
  </sheetViews>
  <sheetFormatPr defaultRowHeight="15" x14ac:dyDescent="0.25"/>
  <cols>
    <col min="1" max="1" width="16" customWidth="1"/>
    <col min="2" max="2" width="37.5703125" customWidth="1"/>
    <col min="3" max="3" width="13.42578125" customWidth="1"/>
    <col min="5" max="5" width="13.28515625" customWidth="1"/>
    <col min="6" max="6" width="13.5703125" customWidth="1"/>
    <col min="7" max="7" width="13.85546875" customWidth="1"/>
    <col min="8" max="8" width="14.85546875" customWidth="1"/>
    <col min="9" max="9" width="25.28515625" customWidth="1"/>
    <col min="12" max="12" width="22" customWidth="1"/>
    <col min="13" max="13" width="11.5703125" customWidth="1"/>
    <col min="14" max="14" width="15.7109375" customWidth="1"/>
    <col min="15" max="15" width="14.42578125" customWidth="1"/>
    <col min="16" max="16" width="94.7109375" customWidth="1"/>
  </cols>
  <sheetData>
    <row r="1" spans="1:17" s="6" customFormat="1" ht="21" x14ac:dyDescent="0.25">
      <c r="A1" s="88" t="s">
        <v>938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7" s="6" customFormat="1" ht="18.75" x14ac:dyDescent="0.3">
      <c r="A2" s="89" t="s">
        <v>1641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7" s="6" customFormat="1" ht="15" customHeight="1" x14ac:dyDescent="0.25">
      <c r="A3" s="91" t="s">
        <v>16</v>
      </c>
      <c r="B3" s="91" t="s">
        <v>0</v>
      </c>
      <c r="C3" s="91" t="s">
        <v>1</v>
      </c>
      <c r="D3" s="91" t="s">
        <v>940</v>
      </c>
      <c r="E3" s="91"/>
      <c r="F3" s="91" t="s">
        <v>941</v>
      </c>
      <c r="G3" s="91" t="s">
        <v>943</v>
      </c>
      <c r="H3" s="91" t="s">
        <v>944</v>
      </c>
      <c r="I3" s="87" t="s">
        <v>64</v>
      </c>
      <c r="J3" s="87"/>
      <c r="K3" s="87"/>
      <c r="L3" s="87"/>
      <c r="M3" s="87" t="s">
        <v>7</v>
      </c>
      <c r="N3" s="87"/>
      <c r="O3" s="87"/>
      <c r="P3" s="87" t="s">
        <v>15</v>
      </c>
    </row>
    <row r="4" spans="1:17" s="6" customFormat="1" x14ac:dyDescent="0.25">
      <c r="A4" s="91"/>
      <c r="B4" s="91"/>
      <c r="C4" s="91"/>
      <c r="D4" s="91"/>
      <c r="E4" s="91"/>
      <c r="F4" s="91"/>
      <c r="G4" s="91"/>
      <c r="H4" s="91"/>
      <c r="I4" s="87" t="s">
        <v>2</v>
      </c>
      <c r="J4" s="87" t="s">
        <v>3</v>
      </c>
      <c r="K4" s="87"/>
      <c r="L4" s="87" t="s">
        <v>6</v>
      </c>
      <c r="M4" s="87" t="s">
        <v>8</v>
      </c>
      <c r="N4" s="87" t="s">
        <v>9</v>
      </c>
      <c r="O4" s="87"/>
      <c r="P4" s="87"/>
    </row>
    <row r="5" spans="1:17" s="6" customFormat="1" x14ac:dyDescent="0.25">
      <c r="A5" s="91"/>
      <c r="B5" s="91"/>
      <c r="C5" s="91"/>
      <c r="D5" s="59" t="s">
        <v>946</v>
      </c>
      <c r="E5" s="60" t="s">
        <v>3</v>
      </c>
      <c r="F5" s="91"/>
      <c r="G5" s="91"/>
      <c r="H5" s="91"/>
      <c r="I5" s="87"/>
      <c r="J5" s="61" t="s">
        <v>4</v>
      </c>
      <c r="K5" s="61" t="s">
        <v>5</v>
      </c>
      <c r="L5" s="87"/>
      <c r="M5" s="87"/>
      <c r="N5" s="61" t="s">
        <v>10</v>
      </c>
      <c r="O5" s="61" t="s">
        <v>11</v>
      </c>
      <c r="P5" s="87"/>
    </row>
    <row r="6" spans="1:17" s="6" customFormat="1" ht="13.5" customHeight="1" x14ac:dyDescent="0.25">
      <c r="A6" s="2" t="s">
        <v>1642</v>
      </c>
      <c r="B6" s="99" t="s">
        <v>1643</v>
      </c>
      <c r="C6" s="11" t="s">
        <v>1644</v>
      </c>
      <c r="D6" s="2" t="s">
        <v>1645</v>
      </c>
      <c r="E6" s="17">
        <v>42334</v>
      </c>
      <c r="F6" s="2" t="s">
        <v>1646</v>
      </c>
      <c r="G6" s="2" t="s">
        <v>1647</v>
      </c>
      <c r="H6" s="17">
        <v>42341</v>
      </c>
      <c r="I6" s="2" t="s">
        <v>1519</v>
      </c>
      <c r="J6" s="11" t="s">
        <v>1648</v>
      </c>
      <c r="K6" s="11" t="s">
        <v>1649</v>
      </c>
      <c r="L6" s="10">
        <v>2162.1799999999998</v>
      </c>
      <c r="M6" s="2">
        <v>3.5</v>
      </c>
      <c r="N6" s="2" t="s">
        <v>60</v>
      </c>
      <c r="O6" s="16">
        <v>2488.5</v>
      </c>
      <c r="P6" s="3" t="s">
        <v>1650</v>
      </c>
      <c r="Q6" s="3" t="s">
        <v>1650</v>
      </c>
    </row>
    <row r="7" spans="1:17" s="6" customFormat="1" x14ac:dyDescent="0.25">
      <c r="A7" s="2" t="s">
        <v>1642</v>
      </c>
      <c r="B7" s="3" t="s">
        <v>1651</v>
      </c>
      <c r="C7" s="2" t="s">
        <v>1652</v>
      </c>
      <c r="D7" s="2" t="s">
        <v>1645</v>
      </c>
      <c r="E7" s="17">
        <v>42334</v>
      </c>
      <c r="F7" s="2" t="s">
        <v>1653</v>
      </c>
      <c r="G7" s="2" t="s">
        <v>1654</v>
      </c>
      <c r="H7" s="17">
        <v>42341</v>
      </c>
      <c r="I7" s="2" t="s">
        <v>1519</v>
      </c>
      <c r="J7" s="11" t="s">
        <v>1648</v>
      </c>
      <c r="K7" s="11" t="s">
        <v>1649</v>
      </c>
      <c r="L7" s="16">
        <v>2349.6799999999998</v>
      </c>
      <c r="M7" s="2">
        <v>3.5</v>
      </c>
      <c r="N7" s="2" t="s">
        <v>60</v>
      </c>
      <c r="O7" s="16">
        <v>2488.5</v>
      </c>
      <c r="P7" s="3" t="s">
        <v>1650</v>
      </c>
      <c r="Q7" s="3" t="s">
        <v>1650</v>
      </c>
    </row>
    <row r="8" spans="1:17" s="6" customFormat="1" x14ac:dyDescent="0.25">
      <c r="A8" s="2" t="s">
        <v>1642</v>
      </c>
      <c r="B8" s="3" t="s">
        <v>1655</v>
      </c>
      <c r="C8" s="2" t="s">
        <v>1656</v>
      </c>
      <c r="D8" s="2" t="s">
        <v>1645</v>
      </c>
      <c r="E8" s="17">
        <v>42334</v>
      </c>
      <c r="F8" s="2" t="s">
        <v>1657</v>
      </c>
      <c r="G8" s="2" t="s">
        <v>1658</v>
      </c>
      <c r="H8" s="17">
        <v>42341</v>
      </c>
      <c r="I8" s="2" t="s">
        <v>1519</v>
      </c>
      <c r="J8" s="11" t="s">
        <v>1648</v>
      </c>
      <c r="K8" s="11" t="s">
        <v>1649</v>
      </c>
      <c r="L8" s="16">
        <v>2349.6799999999998</v>
      </c>
      <c r="M8" s="2">
        <v>3.5</v>
      </c>
      <c r="N8" s="2" t="s">
        <v>60</v>
      </c>
      <c r="O8" s="16">
        <v>2488.5</v>
      </c>
      <c r="P8" s="3" t="s">
        <v>1650</v>
      </c>
      <c r="Q8" s="3" t="s">
        <v>1650</v>
      </c>
    </row>
    <row r="9" spans="1:17" s="6" customFormat="1" x14ac:dyDescent="0.25">
      <c r="A9" s="2" t="s">
        <v>1659</v>
      </c>
      <c r="B9" s="3" t="s">
        <v>1660</v>
      </c>
      <c r="C9" s="2" t="s">
        <v>1661</v>
      </c>
      <c r="D9" s="2" t="s">
        <v>1662</v>
      </c>
      <c r="E9" s="17">
        <v>42335</v>
      </c>
      <c r="F9" s="2" t="s">
        <v>1663</v>
      </c>
      <c r="G9" s="2" t="s">
        <v>1664</v>
      </c>
      <c r="H9" s="17">
        <v>42340</v>
      </c>
      <c r="I9" s="2" t="s">
        <v>124</v>
      </c>
      <c r="J9" s="11" t="s">
        <v>1648</v>
      </c>
      <c r="K9" s="11" t="s">
        <v>1649</v>
      </c>
      <c r="L9" s="3"/>
      <c r="M9" s="2">
        <v>4.5</v>
      </c>
      <c r="N9" s="2" t="s">
        <v>60</v>
      </c>
      <c r="O9" s="16">
        <f>3199.5+711</f>
        <v>3910.5</v>
      </c>
      <c r="P9" s="3" t="s">
        <v>1665</v>
      </c>
      <c r="Q9" s="3" t="s">
        <v>1665</v>
      </c>
    </row>
    <row r="10" spans="1:17" s="6" customFormat="1" x14ac:dyDescent="0.25">
      <c r="A10" s="2" t="s">
        <v>1666</v>
      </c>
      <c r="B10" s="99" t="s">
        <v>306</v>
      </c>
      <c r="C10" s="11" t="s">
        <v>307</v>
      </c>
      <c r="D10" s="2" t="s">
        <v>1667</v>
      </c>
      <c r="E10" s="17">
        <v>42334</v>
      </c>
      <c r="F10" s="2" t="s">
        <v>541</v>
      </c>
      <c r="G10" s="2" t="s">
        <v>1668</v>
      </c>
      <c r="H10" s="17">
        <v>42340</v>
      </c>
      <c r="I10" s="2" t="s">
        <v>124</v>
      </c>
      <c r="J10" s="11" t="s">
        <v>1648</v>
      </c>
      <c r="K10" s="11" t="s">
        <v>1649</v>
      </c>
      <c r="L10" s="16">
        <v>1230.79</v>
      </c>
      <c r="M10" s="2">
        <v>5</v>
      </c>
      <c r="N10" s="2" t="s">
        <v>60</v>
      </c>
      <c r="O10" s="16">
        <v>3199.5</v>
      </c>
      <c r="P10" s="3" t="s">
        <v>1665</v>
      </c>
      <c r="Q10" s="3" t="s">
        <v>1665</v>
      </c>
    </row>
    <row r="11" spans="1:17" s="6" customFormat="1" x14ac:dyDescent="0.25">
      <c r="A11" s="2" t="s">
        <v>1669</v>
      </c>
      <c r="B11" s="3" t="s">
        <v>1670</v>
      </c>
      <c r="C11" s="3"/>
      <c r="D11" s="2" t="s">
        <v>1671</v>
      </c>
      <c r="E11" s="17">
        <v>42334</v>
      </c>
      <c r="F11" s="2" t="s">
        <v>1672</v>
      </c>
      <c r="G11" s="2" t="s">
        <v>1673</v>
      </c>
      <c r="H11" s="17">
        <v>42340</v>
      </c>
      <c r="I11" s="2" t="s">
        <v>1674</v>
      </c>
      <c r="J11" s="11" t="s">
        <v>1675</v>
      </c>
      <c r="K11" s="11" t="s">
        <v>1676</v>
      </c>
      <c r="L11" s="2" t="s">
        <v>60</v>
      </c>
      <c r="M11" s="2">
        <v>2.5</v>
      </c>
      <c r="N11" s="8">
        <v>888.75</v>
      </c>
      <c r="O11" s="2" t="s">
        <v>60</v>
      </c>
      <c r="P11" s="3" t="s">
        <v>1677</v>
      </c>
      <c r="Q11" s="3" t="s">
        <v>1677</v>
      </c>
    </row>
    <row r="12" spans="1:17" s="6" customFormat="1" x14ac:dyDescent="0.25">
      <c r="A12" s="2" t="s">
        <v>1678</v>
      </c>
      <c r="B12" s="3" t="s">
        <v>73</v>
      </c>
      <c r="C12" s="26" t="s">
        <v>80</v>
      </c>
      <c r="D12" s="2" t="s">
        <v>1679</v>
      </c>
      <c r="E12" s="17">
        <v>42333</v>
      </c>
      <c r="F12" s="2" t="s">
        <v>1680</v>
      </c>
      <c r="G12" s="2" t="s">
        <v>1681</v>
      </c>
      <c r="H12" s="17">
        <v>42348</v>
      </c>
      <c r="I12" s="2" t="s">
        <v>124</v>
      </c>
      <c r="J12" s="11" t="s">
        <v>1648</v>
      </c>
      <c r="K12" s="11" t="s">
        <v>1649</v>
      </c>
      <c r="L12" s="16">
        <v>1801.79</v>
      </c>
      <c r="M12" s="2">
        <v>5.5</v>
      </c>
      <c r="N12" s="2" t="s">
        <v>60</v>
      </c>
      <c r="O12" s="16">
        <v>5307.06</v>
      </c>
      <c r="P12" s="3" t="s">
        <v>1682</v>
      </c>
      <c r="Q12" s="3" t="s">
        <v>1682</v>
      </c>
    </row>
    <row r="13" spans="1:17" s="6" customFormat="1" x14ac:dyDescent="0.25">
      <c r="A13" s="2" t="s">
        <v>1683</v>
      </c>
      <c r="B13" s="28" t="s">
        <v>472</v>
      </c>
      <c r="C13" s="23" t="s">
        <v>473</v>
      </c>
      <c r="D13" s="2" t="s">
        <v>1684</v>
      </c>
      <c r="E13" s="17">
        <v>42335</v>
      </c>
      <c r="F13" s="2" t="s">
        <v>1685</v>
      </c>
      <c r="G13" s="2" t="s">
        <v>1686</v>
      </c>
      <c r="H13" s="17">
        <v>42340</v>
      </c>
      <c r="I13" s="2" t="s">
        <v>1687</v>
      </c>
      <c r="J13" s="11" t="s">
        <v>1688</v>
      </c>
      <c r="K13" s="11" t="s">
        <v>1689</v>
      </c>
      <c r="L13" s="2" t="s">
        <v>60</v>
      </c>
      <c r="M13" s="2">
        <v>1.5</v>
      </c>
      <c r="N13" s="8">
        <v>533.25</v>
      </c>
      <c r="O13" s="2" t="s">
        <v>60</v>
      </c>
      <c r="P13" s="3" t="s">
        <v>1690</v>
      </c>
      <c r="Q13" s="3" t="s">
        <v>1690</v>
      </c>
    </row>
    <row r="14" spans="1:17" s="6" customFormat="1" x14ac:dyDescent="0.25">
      <c r="A14" s="2" t="s">
        <v>1669</v>
      </c>
      <c r="B14" s="3" t="s">
        <v>102</v>
      </c>
      <c r="C14" s="2" t="s">
        <v>52</v>
      </c>
      <c r="D14" s="2" t="s">
        <v>1691</v>
      </c>
      <c r="E14" s="17">
        <v>42334</v>
      </c>
      <c r="F14" s="2" t="s">
        <v>1692</v>
      </c>
      <c r="G14" s="2" t="s">
        <v>1693</v>
      </c>
      <c r="H14" s="17">
        <v>42340</v>
      </c>
      <c r="I14" s="2" t="s">
        <v>1674</v>
      </c>
      <c r="J14" s="11" t="s">
        <v>1675</v>
      </c>
      <c r="K14" s="11" t="s">
        <v>1676</v>
      </c>
      <c r="L14" s="2" t="s">
        <v>60</v>
      </c>
      <c r="M14" s="2">
        <v>2.5</v>
      </c>
      <c r="N14" s="8">
        <v>1269.6500000000001</v>
      </c>
      <c r="O14" s="2" t="s">
        <v>60</v>
      </c>
      <c r="P14" s="3" t="s">
        <v>1677</v>
      </c>
      <c r="Q14" s="3" t="s">
        <v>1677</v>
      </c>
    </row>
    <row r="15" spans="1:17" s="6" customFormat="1" x14ac:dyDescent="0.25">
      <c r="A15" s="2" t="s">
        <v>1694</v>
      </c>
      <c r="B15" s="99" t="s">
        <v>1695</v>
      </c>
      <c r="C15" s="11" t="s">
        <v>1696</v>
      </c>
      <c r="D15" s="2" t="s">
        <v>1697</v>
      </c>
      <c r="E15" s="17">
        <v>42333</v>
      </c>
      <c r="F15" s="2" t="s">
        <v>1698</v>
      </c>
      <c r="G15" s="2" t="s">
        <v>1699</v>
      </c>
      <c r="H15" s="17">
        <v>42342</v>
      </c>
      <c r="I15" s="11" t="s">
        <v>1519</v>
      </c>
      <c r="J15" s="11" t="s">
        <v>1700</v>
      </c>
      <c r="K15" s="11" t="s">
        <v>1701</v>
      </c>
      <c r="L15" s="16">
        <v>1711.08</v>
      </c>
      <c r="M15" s="2"/>
      <c r="N15" s="2" t="s">
        <v>60</v>
      </c>
      <c r="O15" s="16">
        <v>3910.5</v>
      </c>
      <c r="P15" s="3" t="s">
        <v>1702</v>
      </c>
      <c r="Q15" s="3" t="s">
        <v>1702</v>
      </c>
    </row>
    <row r="16" spans="1:17" s="6" customFormat="1" x14ac:dyDescent="0.25">
      <c r="A16" s="2" t="s">
        <v>1694</v>
      </c>
      <c r="B16" s="99" t="s">
        <v>25</v>
      </c>
      <c r="C16" s="11" t="s">
        <v>47</v>
      </c>
      <c r="D16" s="2" t="s">
        <v>1697</v>
      </c>
      <c r="E16" s="17">
        <v>42333</v>
      </c>
      <c r="F16" s="2" t="s">
        <v>1703</v>
      </c>
      <c r="G16" s="2" t="s">
        <v>1704</v>
      </c>
      <c r="H16" s="17">
        <v>42342</v>
      </c>
      <c r="I16" s="11" t="s">
        <v>1519</v>
      </c>
      <c r="J16" s="11" t="s">
        <v>1700</v>
      </c>
      <c r="K16" s="11" t="s">
        <v>1701</v>
      </c>
      <c r="L16" s="16">
        <v>1935.98</v>
      </c>
      <c r="M16" s="2"/>
      <c r="N16" s="2" t="s">
        <v>60</v>
      </c>
      <c r="O16" s="16">
        <v>3910.5</v>
      </c>
      <c r="P16" s="3" t="s">
        <v>1702</v>
      </c>
      <c r="Q16" s="3" t="s">
        <v>1702</v>
      </c>
    </row>
    <row r="17" spans="1:17" s="6" customFormat="1" x14ac:dyDescent="0.25">
      <c r="A17" s="2" t="s">
        <v>1694</v>
      </c>
      <c r="B17" s="3" t="s">
        <v>1705</v>
      </c>
      <c r="C17" s="2" t="s">
        <v>1706</v>
      </c>
      <c r="D17" s="2" t="s">
        <v>1697</v>
      </c>
      <c r="E17" s="17">
        <v>42333</v>
      </c>
      <c r="F17" s="2" t="s">
        <v>1707</v>
      </c>
      <c r="G17" s="2" t="s">
        <v>353</v>
      </c>
      <c r="H17" s="17">
        <v>42342</v>
      </c>
      <c r="I17" s="11" t="s">
        <v>1519</v>
      </c>
      <c r="J17" s="11" t="s">
        <v>1700</v>
      </c>
      <c r="K17" s="11" t="s">
        <v>1701</v>
      </c>
      <c r="L17" s="16">
        <v>1660.98</v>
      </c>
      <c r="M17" s="2">
        <v>5.5</v>
      </c>
      <c r="N17" s="2" t="s">
        <v>60</v>
      </c>
      <c r="O17" s="16">
        <v>3910.5</v>
      </c>
      <c r="P17" s="3" t="s">
        <v>1702</v>
      </c>
      <c r="Q17" s="3" t="s">
        <v>1702</v>
      </c>
    </row>
    <row r="18" spans="1:17" s="6" customFormat="1" x14ac:dyDescent="0.25">
      <c r="A18" s="2" t="s">
        <v>1708</v>
      </c>
      <c r="B18" s="3" t="s">
        <v>1709</v>
      </c>
      <c r="C18" s="2" t="s">
        <v>1710</v>
      </c>
      <c r="D18" s="2" t="s">
        <v>1711</v>
      </c>
      <c r="E18" s="17">
        <v>42339</v>
      </c>
      <c r="F18" s="2" t="s">
        <v>1712</v>
      </c>
      <c r="G18" s="2" t="s">
        <v>1713</v>
      </c>
      <c r="H18" s="17">
        <v>42345</v>
      </c>
      <c r="I18" s="11" t="s">
        <v>1519</v>
      </c>
      <c r="J18" s="11" t="s">
        <v>1700</v>
      </c>
      <c r="K18" s="11" t="s">
        <v>1714</v>
      </c>
      <c r="L18" s="16">
        <v>2366</v>
      </c>
      <c r="M18" s="2">
        <v>1.5</v>
      </c>
      <c r="N18" s="2" t="s">
        <v>60</v>
      </c>
      <c r="O18" s="10">
        <v>1066.5</v>
      </c>
      <c r="P18" s="3" t="s">
        <v>1715</v>
      </c>
      <c r="Q18" s="3" t="s">
        <v>1715</v>
      </c>
    </row>
    <row r="19" spans="1:17" s="6" customFormat="1" x14ac:dyDescent="0.25">
      <c r="A19" s="2" t="s">
        <v>1708</v>
      </c>
      <c r="B19" s="3" t="s">
        <v>1535</v>
      </c>
      <c r="C19" s="2" t="s">
        <v>1536</v>
      </c>
      <c r="D19" s="2" t="s">
        <v>1711</v>
      </c>
      <c r="E19" s="17">
        <v>42339</v>
      </c>
      <c r="F19" s="2" t="s">
        <v>1716</v>
      </c>
      <c r="G19" s="2" t="s">
        <v>1717</v>
      </c>
      <c r="H19" s="17">
        <v>42345</v>
      </c>
      <c r="I19" s="11" t="s">
        <v>1519</v>
      </c>
      <c r="J19" s="11" t="s">
        <v>1700</v>
      </c>
      <c r="K19" s="11" t="s">
        <v>1714</v>
      </c>
      <c r="L19" s="16">
        <v>2154.98</v>
      </c>
      <c r="M19" s="2">
        <v>1.5</v>
      </c>
      <c r="N19" s="2" t="s">
        <v>60</v>
      </c>
      <c r="O19" s="10">
        <v>1066.5</v>
      </c>
      <c r="P19" s="3" t="s">
        <v>1715</v>
      </c>
      <c r="Q19" s="3" t="s">
        <v>1715</v>
      </c>
    </row>
    <row r="20" spans="1:17" s="6" customFormat="1" x14ac:dyDescent="0.25">
      <c r="A20" s="2" t="s">
        <v>1708</v>
      </c>
      <c r="B20" s="3" t="s">
        <v>1718</v>
      </c>
      <c r="C20" s="2" t="s">
        <v>1719</v>
      </c>
      <c r="D20" s="2" t="s">
        <v>1711</v>
      </c>
      <c r="E20" s="17">
        <v>42339</v>
      </c>
      <c r="F20" s="2" t="s">
        <v>1720</v>
      </c>
      <c r="G20" s="2" t="s">
        <v>1721</v>
      </c>
      <c r="H20" s="17">
        <v>42345</v>
      </c>
      <c r="I20" s="11" t="s">
        <v>1519</v>
      </c>
      <c r="J20" s="11" t="s">
        <v>1722</v>
      </c>
      <c r="K20" s="11" t="s">
        <v>1723</v>
      </c>
      <c r="L20" s="16">
        <v>1902.98</v>
      </c>
      <c r="M20" s="2">
        <v>1.5</v>
      </c>
      <c r="N20" s="2" t="s">
        <v>60</v>
      </c>
      <c r="O20" s="10">
        <v>1066.5</v>
      </c>
      <c r="P20" s="3" t="s">
        <v>1715</v>
      </c>
      <c r="Q20" s="3" t="s">
        <v>1715</v>
      </c>
    </row>
    <row r="21" spans="1:17" s="6" customFormat="1" x14ac:dyDescent="0.25">
      <c r="A21" s="2" t="s">
        <v>1724</v>
      </c>
      <c r="B21" s="3" t="s">
        <v>1725</v>
      </c>
      <c r="C21" s="2" t="s">
        <v>1726</v>
      </c>
      <c r="D21" s="2" t="s">
        <v>1727</v>
      </c>
      <c r="E21" s="17">
        <v>42342</v>
      </c>
      <c r="F21" s="2" t="s">
        <v>1728</v>
      </c>
      <c r="G21" s="2" t="s">
        <v>1729</v>
      </c>
      <c r="H21" s="17">
        <v>42345</v>
      </c>
      <c r="I21" s="11" t="s">
        <v>124</v>
      </c>
      <c r="J21" s="11" t="s">
        <v>1723</v>
      </c>
      <c r="K21" s="11" t="s">
        <v>1701</v>
      </c>
      <c r="L21" s="16">
        <v>637.77</v>
      </c>
      <c r="M21" s="2">
        <v>3.5</v>
      </c>
      <c r="N21" s="2" t="s">
        <v>60</v>
      </c>
      <c r="O21" s="16">
        <v>2488.5</v>
      </c>
      <c r="P21" s="3" t="s">
        <v>1730</v>
      </c>
      <c r="Q21" s="3" t="s">
        <v>1730</v>
      </c>
    </row>
    <row r="22" spans="1:17" s="6" customFormat="1" x14ac:dyDescent="0.25">
      <c r="A22" s="2" t="s">
        <v>1731</v>
      </c>
      <c r="B22" s="3" t="s">
        <v>1628</v>
      </c>
      <c r="C22" s="2" t="s">
        <v>1629</v>
      </c>
      <c r="D22" s="2" t="s">
        <v>1732</v>
      </c>
      <c r="E22" s="17">
        <v>42311</v>
      </c>
      <c r="F22" s="2" t="s">
        <v>1733</v>
      </c>
      <c r="G22" s="2" t="s">
        <v>1734</v>
      </c>
      <c r="H22" s="17">
        <v>42345</v>
      </c>
      <c r="I22" s="11" t="s">
        <v>987</v>
      </c>
      <c r="J22" s="11" t="s">
        <v>1735</v>
      </c>
      <c r="K22" s="11" t="s">
        <v>1736</v>
      </c>
      <c r="L22" s="16">
        <v>2893.79</v>
      </c>
      <c r="M22" s="2">
        <v>6.5</v>
      </c>
      <c r="N22" s="2" t="s">
        <v>60</v>
      </c>
      <c r="O22" s="16">
        <v>4621.5</v>
      </c>
      <c r="P22" s="3" t="s">
        <v>1737</v>
      </c>
      <c r="Q22" s="3" t="s">
        <v>1737</v>
      </c>
    </row>
    <row r="23" spans="1:17" s="6" customFormat="1" x14ac:dyDescent="0.25">
      <c r="A23" s="2" t="s">
        <v>1731</v>
      </c>
      <c r="B23" s="3" t="s">
        <v>1738</v>
      </c>
      <c r="C23" s="2" t="s">
        <v>1353</v>
      </c>
      <c r="D23" s="2" t="s">
        <v>1732</v>
      </c>
      <c r="E23" s="17">
        <v>42311</v>
      </c>
      <c r="F23" s="2" t="s">
        <v>549</v>
      </c>
      <c r="G23" s="2" t="s">
        <v>1739</v>
      </c>
      <c r="H23" s="17">
        <v>42345</v>
      </c>
      <c r="I23" s="11" t="s">
        <v>987</v>
      </c>
      <c r="J23" s="11" t="s">
        <v>1735</v>
      </c>
      <c r="K23" s="11" t="s">
        <v>1736</v>
      </c>
      <c r="L23" s="16">
        <v>2893.79</v>
      </c>
      <c r="M23" s="2">
        <v>6.5</v>
      </c>
      <c r="N23" s="2" t="s">
        <v>60</v>
      </c>
      <c r="O23" s="16">
        <v>4621.5</v>
      </c>
      <c r="P23" s="3" t="s">
        <v>1737</v>
      </c>
      <c r="Q23" s="3" t="s">
        <v>1737</v>
      </c>
    </row>
    <row r="24" spans="1:17" s="6" customFormat="1" x14ac:dyDescent="0.25">
      <c r="A24" s="2" t="s">
        <v>1740</v>
      </c>
      <c r="B24" s="3" t="s">
        <v>1063</v>
      </c>
      <c r="C24" s="2" t="s">
        <v>1064</v>
      </c>
      <c r="D24" s="2" t="s">
        <v>1741</v>
      </c>
      <c r="E24" s="17">
        <v>42345</v>
      </c>
      <c r="F24" s="2" t="s">
        <v>1742</v>
      </c>
      <c r="G24" s="2" t="s">
        <v>1743</v>
      </c>
      <c r="H24" s="17">
        <v>42348</v>
      </c>
      <c r="I24" s="11" t="s">
        <v>1674</v>
      </c>
      <c r="J24" s="11" t="s">
        <v>1675</v>
      </c>
      <c r="K24" s="11" t="s">
        <v>1701</v>
      </c>
      <c r="L24" s="2" t="s">
        <v>60</v>
      </c>
      <c r="M24" s="2">
        <v>1.5</v>
      </c>
      <c r="N24" s="8">
        <v>533.25</v>
      </c>
      <c r="O24" s="2" t="s">
        <v>60</v>
      </c>
      <c r="P24" s="5" t="s">
        <v>1744</v>
      </c>
      <c r="Q24" s="5" t="s">
        <v>1744</v>
      </c>
    </row>
    <row r="25" spans="1:17" s="6" customFormat="1" x14ac:dyDescent="0.25">
      <c r="A25" s="2" t="s">
        <v>1740</v>
      </c>
      <c r="B25" s="3" t="s">
        <v>37</v>
      </c>
      <c r="C25" s="2" t="s">
        <v>59</v>
      </c>
      <c r="D25" s="2" t="s">
        <v>1741</v>
      </c>
      <c r="E25" s="17">
        <v>42345</v>
      </c>
      <c r="F25" s="2" t="s">
        <v>1745</v>
      </c>
      <c r="G25" s="2" t="s">
        <v>1746</v>
      </c>
      <c r="H25" s="17">
        <v>42348</v>
      </c>
      <c r="I25" s="11" t="s">
        <v>1674</v>
      </c>
      <c r="J25" s="11" t="s">
        <v>1701</v>
      </c>
      <c r="K25" s="11" t="s">
        <v>1676</v>
      </c>
      <c r="L25" s="2" t="s">
        <v>60</v>
      </c>
      <c r="M25" s="2">
        <v>1.5</v>
      </c>
      <c r="N25" s="8">
        <v>533.25</v>
      </c>
      <c r="O25" s="2" t="s">
        <v>60</v>
      </c>
      <c r="P25" s="5" t="s">
        <v>1747</v>
      </c>
      <c r="Q25" s="5" t="s">
        <v>1747</v>
      </c>
    </row>
    <row r="26" spans="1:17" s="6" customFormat="1" x14ac:dyDescent="0.25">
      <c r="A26" s="2" t="s">
        <v>1740</v>
      </c>
      <c r="B26" s="99" t="s">
        <v>20</v>
      </c>
      <c r="C26" s="11" t="s">
        <v>42</v>
      </c>
      <c r="D26" s="2" t="s">
        <v>1741</v>
      </c>
      <c r="E26" s="17">
        <v>42345</v>
      </c>
      <c r="F26" s="2" t="s">
        <v>1748</v>
      </c>
      <c r="G26" s="2" t="s">
        <v>1749</v>
      </c>
      <c r="H26" s="17">
        <v>42348</v>
      </c>
      <c r="I26" s="11" t="s">
        <v>1674</v>
      </c>
      <c r="J26" s="11" t="s">
        <v>1750</v>
      </c>
      <c r="K26" s="11" t="s">
        <v>1676</v>
      </c>
      <c r="L26" s="2" t="s">
        <v>60</v>
      </c>
      <c r="M26" s="2">
        <v>3.5</v>
      </c>
      <c r="N26" s="8">
        <v>1244.25</v>
      </c>
      <c r="O26" s="2" t="s">
        <v>60</v>
      </c>
      <c r="P26" s="5" t="s">
        <v>1751</v>
      </c>
      <c r="Q26" s="5" t="s">
        <v>1751</v>
      </c>
    </row>
    <row r="27" spans="1:17" s="6" customFormat="1" x14ac:dyDescent="0.25">
      <c r="A27" s="2" t="s">
        <v>1740</v>
      </c>
      <c r="B27" s="4" t="s">
        <v>24</v>
      </c>
      <c r="C27" s="23" t="s">
        <v>46</v>
      </c>
      <c r="D27" s="2" t="s">
        <v>1741</v>
      </c>
      <c r="E27" s="17">
        <v>42345</v>
      </c>
      <c r="F27" s="2" t="s">
        <v>1752</v>
      </c>
      <c r="G27" s="2" t="s">
        <v>1753</v>
      </c>
      <c r="H27" s="17">
        <v>42348</v>
      </c>
      <c r="I27" s="11" t="s">
        <v>1674</v>
      </c>
      <c r="J27" s="11" t="s">
        <v>1750</v>
      </c>
      <c r="K27" s="11" t="s">
        <v>1676</v>
      </c>
      <c r="L27" s="2" t="s">
        <v>60</v>
      </c>
      <c r="M27" s="2">
        <v>3.5</v>
      </c>
      <c r="N27" s="8">
        <v>1244.25</v>
      </c>
      <c r="O27" s="2" t="s">
        <v>60</v>
      </c>
      <c r="P27" s="5" t="s">
        <v>1751</v>
      </c>
      <c r="Q27" s="5" t="s">
        <v>1751</v>
      </c>
    </row>
    <row r="28" spans="1:17" s="6" customFormat="1" x14ac:dyDescent="0.25">
      <c r="A28" s="2" t="s">
        <v>1740</v>
      </c>
      <c r="B28" s="3" t="s">
        <v>1754</v>
      </c>
      <c r="C28" s="2" t="s">
        <v>1755</v>
      </c>
      <c r="D28" s="2" t="s">
        <v>1741</v>
      </c>
      <c r="E28" s="17">
        <v>42345</v>
      </c>
      <c r="F28" s="2" t="s">
        <v>1756</v>
      </c>
      <c r="G28" s="2" t="s">
        <v>1757</v>
      </c>
      <c r="H28" s="17">
        <v>42348</v>
      </c>
      <c r="I28" s="11" t="s">
        <v>1674</v>
      </c>
      <c r="J28" s="11" t="s">
        <v>1750</v>
      </c>
      <c r="K28" s="11" t="s">
        <v>1676</v>
      </c>
      <c r="L28" s="2" t="s">
        <v>60</v>
      </c>
      <c r="M28" s="2">
        <v>3.5</v>
      </c>
      <c r="N28" s="8">
        <v>1244.25</v>
      </c>
      <c r="O28" s="2" t="s">
        <v>60</v>
      </c>
      <c r="P28" s="5" t="s">
        <v>1751</v>
      </c>
      <c r="Q28" s="5" t="s">
        <v>1751</v>
      </c>
    </row>
    <row r="29" spans="1:17" s="6" customFormat="1" x14ac:dyDescent="0.25">
      <c r="A29" s="2" t="s">
        <v>1740</v>
      </c>
      <c r="B29" s="3" t="s">
        <v>23</v>
      </c>
      <c r="C29" s="2" t="s">
        <v>45</v>
      </c>
      <c r="D29" s="2" t="s">
        <v>1741</v>
      </c>
      <c r="E29" s="17">
        <v>42345</v>
      </c>
      <c r="F29" s="2" t="s">
        <v>1758</v>
      </c>
      <c r="G29" s="2" t="s">
        <v>1759</v>
      </c>
      <c r="H29" s="17">
        <v>42349</v>
      </c>
      <c r="I29" s="11" t="s">
        <v>1674</v>
      </c>
      <c r="J29" s="11" t="s">
        <v>1700</v>
      </c>
      <c r="K29" s="11" t="s">
        <v>1676</v>
      </c>
      <c r="L29" s="2" t="s">
        <v>60</v>
      </c>
      <c r="M29" s="2">
        <v>6.5</v>
      </c>
      <c r="N29" s="8">
        <v>2310.75</v>
      </c>
      <c r="O29" s="2" t="s">
        <v>60</v>
      </c>
      <c r="P29" s="5" t="s">
        <v>1760</v>
      </c>
      <c r="Q29" s="5" t="s">
        <v>1760</v>
      </c>
    </row>
    <row r="30" spans="1:17" s="6" customFormat="1" x14ac:dyDescent="0.25">
      <c r="A30" s="2" t="s">
        <v>1740</v>
      </c>
      <c r="B30" s="3" t="s">
        <v>26</v>
      </c>
      <c r="C30" s="2" t="s">
        <v>48</v>
      </c>
      <c r="D30" s="2" t="s">
        <v>1741</v>
      </c>
      <c r="E30" s="17">
        <v>42345</v>
      </c>
      <c r="F30" s="2" t="s">
        <v>1761</v>
      </c>
      <c r="G30" s="2" t="s">
        <v>1762</v>
      </c>
      <c r="H30" s="17">
        <v>42349</v>
      </c>
      <c r="I30" s="11" t="s">
        <v>1674</v>
      </c>
      <c r="J30" s="11" t="s">
        <v>1700</v>
      </c>
      <c r="K30" s="11" t="s">
        <v>1676</v>
      </c>
      <c r="L30" s="2" t="s">
        <v>60</v>
      </c>
      <c r="M30" s="2">
        <v>6.5</v>
      </c>
      <c r="N30" s="8">
        <v>2310.75</v>
      </c>
      <c r="O30" s="2" t="s">
        <v>60</v>
      </c>
      <c r="P30" s="5" t="s">
        <v>1760</v>
      </c>
      <c r="Q30" s="5" t="s">
        <v>1760</v>
      </c>
    </row>
    <row r="31" spans="1:17" s="6" customFormat="1" x14ac:dyDescent="0.25">
      <c r="A31" s="2" t="s">
        <v>1740</v>
      </c>
      <c r="B31" s="99" t="s">
        <v>306</v>
      </c>
      <c r="C31" s="11" t="s">
        <v>307</v>
      </c>
      <c r="D31" s="2" t="s">
        <v>1741</v>
      </c>
      <c r="E31" s="17">
        <v>42345</v>
      </c>
      <c r="F31" s="2" t="s">
        <v>1763</v>
      </c>
      <c r="G31" s="2" t="s">
        <v>1764</v>
      </c>
      <c r="H31" s="17">
        <v>42349</v>
      </c>
      <c r="I31" s="11" t="s">
        <v>1674</v>
      </c>
      <c r="J31" s="11" t="s">
        <v>1750</v>
      </c>
      <c r="K31" s="11" t="s">
        <v>1676</v>
      </c>
      <c r="L31" s="2" t="s">
        <v>60</v>
      </c>
      <c r="M31" s="2">
        <v>3.5</v>
      </c>
      <c r="N31" s="8">
        <v>1244.25</v>
      </c>
      <c r="O31" s="2" t="s">
        <v>60</v>
      </c>
      <c r="P31" s="5" t="s">
        <v>1751</v>
      </c>
      <c r="Q31" s="5" t="s">
        <v>1751</v>
      </c>
    </row>
    <row r="32" spans="1:17" s="6" customFormat="1" x14ac:dyDescent="0.25">
      <c r="A32" s="2" t="s">
        <v>1740</v>
      </c>
      <c r="B32" s="28" t="s">
        <v>17</v>
      </c>
      <c r="C32" s="23" t="s">
        <v>39</v>
      </c>
      <c r="D32" s="2" t="s">
        <v>1741</v>
      </c>
      <c r="E32" s="17">
        <v>42345</v>
      </c>
      <c r="F32" s="2" t="s">
        <v>1765</v>
      </c>
      <c r="G32" s="2" t="s">
        <v>1766</v>
      </c>
      <c r="H32" s="17">
        <v>42349</v>
      </c>
      <c r="I32" s="11" t="s">
        <v>1674</v>
      </c>
      <c r="J32" s="11" t="s">
        <v>1675</v>
      </c>
      <c r="K32" s="11" t="s">
        <v>1676</v>
      </c>
      <c r="L32" s="2" t="s">
        <v>60</v>
      </c>
      <c r="M32" s="2">
        <v>2.5</v>
      </c>
      <c r="N32" s="8">
        <v>1206.1199999999999</v>
      </c>
      <c r="O32" s="2" t="s">
        <v>60</v>
      </c>
      <c r="P32" s="5" t="s">
        <v>1767</v>
      </c>
      <c r="Q32" s="5" t="s">
        <v>1767</v>
      </c>
    </row>
    <row r="33" spans="1:17" s="6" customFormat="1" x14ac:dyDescent="0.25">
      <c r="A33" s="2" t="s">
        <v>1740</v>
      </c>
      <c r="B33" s="4" t="s">
        <v>22</v>
      </c>
      <c r="C33" s="23" t="s">
        <v>44</v>
      </c>
      <c r="D33" s="2" t="s">
        <v>1741</v>
      </c>
      <c r="E33" s="17">
        <v>42345</v>
      </c>
      <c r="F33" s="2" t="s">
        <v>1768</v>
      </c>
      <c r="G33" s="2" t="s">
        <v>1769</v>
      </c>
      <c r="H33" s="17">
        <v>42349</v>
      </c>
      <c r="I33" s="11" t="s">
        <v>1674</v>
      </c>
      <c r="J33" s="11" t="s">
        <v>1675</v>
      </c>
      <c r="K33" s="11" t="s">
        <v>1676</v>
      </c>
      <c r="L33" s="2" t="s">
        <v>60</v>
      </c>
      <c r="M33" s="2">
        <v>2.5</v>
      </c>
      <c r="N33" s="8">
        <v>888.75</v>
      </c>
      <c r="O33" s="2" t="s">
        <v>60</v>
      </c>
      <c r="P33" s="5" t="s">
        <v>1767</v>
      </c>
      <c r="Q33" s="5" t="s">
        <v>1767</v>
      </c>
    </row>
    <row r="34" spans="1:17" s="6" customFormat="1" x14ac:dyDescent="0.25">
      <c r="A34" s="2" t="s">
        <v>1740</v>
      </c>
      <c r="B34" s="4" t="s">
        <v>30</v>
      </c>
      <c r="C34" s="23" t="s">
        <v>51</v>
      </c>
      <c r="D34" s="2" t="s">
        <v>1741</v>
      </c>
      <c r="E34" s="17">
        <v>42345</v>
      </c>
      <c r="F34" s="2" t="s">
        <v>1770</v>
      </c>
      <c r="G34" s="2" t="s">
        <v>1771</v>
      </c>
      <c r="H34" s="17">
        <v>42349</v>
      </c>
      <c r="I34" s="11" t="s">
        <v>1674</v>
      </c>
      <c r="J34" s="11" t="s">
        <v>1675</v>
      </c>
      <c r="K34" s="11" t="s">
        <v>1676</v>
      </c>
      <c r="L34" s="2" t="s">
        <v>60</v>
      </c>
      <c r="M34" s="2">
        <v>2.5</v>
      </c>
      <c r="N34" s="8">
        <v>1206.1199999999999</v>
      </c>
      <c r="O34" s="2" t="s">
        <v>60</v>
      </c>
      <c r="P34" s="5" t="s">
        <v>1767</v>
      </c>
      <c r="Q34" s="5" t="s">
        <v>1767</v>
      </c>
    </row>
    <row r="35" spans="1:17" s="6" customFormat="1" x14ac:dyDescent="0.25">
      <c r="A35" s="2" t="s">
        <v>1740</v>
      </c>
      <c r="B35" s="99" t="s">
        <v>1772</v>
      </c>
      <c r="C35" s="11" t="s">
        <v>1137</v>
      </c>
      <c r="D35" s="2" t="s">
        <v>1741</v>
      </c>
      <c r="E35" s="17">
        <v>42345</v>
      </c>
      <c r="F35" s="2" t="s">
        <v>1773</v>
      </c>
      <c r="G35" s="2" t="s">
        <v>1774</v>
      </c>
      <c r="H35" s="17">
        <v>42349</v>
      </c>
      <c r="I35" s="11" t="s">
        <v>1674</v>
      </c>
      <c r="J35" s="11" t="s">
        <v>1675</v>
      </c>
      <c r="K35" s="11" t="s">
        <v>1676</v>
      </c>
      <c r="L35" s="2" t="s">
        <v>60</v>
      </c>
      <c r="M35" s="2">
        <v>2.5</v>
      </c>
      <c r="N35" s="8">
        <v>888.75</v>
      </c>
      <c r="O35" s="2" t="s">
        <v>60</v>
      </c>
      <c r="P35" s="5" t="s">
        <v>1767</v>
      </c>
      <c r="Q35" s="5" t="s">
        <v>1767</v>
      </c>
    </row>
    <row r="36" spans="1:17" s="6" customFormat="1" x14ac:dyDescent="0.25">
      <c r="A36" s="2" t="s">
        <v>1740</v>
      </c>
      <c r="B36" s="3" t="s">
        <v>1608</v>
      </c>
      <c r="C36" s="2" t="s">
        <v>475</v>
      </c>
      <c r="D36" s="2" t="s">
        <v>1741</v>
      </c>
      <c r="E36" s="17">
        <v>42345</v>
      </c>
      <c r="F36" s="2" t="s">
        <v>1775</v>
      </c>
      <c r="G36" s="2" t="s">
        <v>1776</v>
      </c>
      <c r="H36" s="17">
        <v>42349</v>
      </c>
      <c r="I36" s="11" t="s">
        <v>1674</v>
      </c>
      <c r="J36" s="11" t="s">
        <v>1675</v>
      </c>
      <c r="K36" s="11" t="s">
        <v>1676</v>
      </c>
      <c r="L36" s="2" t="s">
        <v>60</v>
      </c>
      <c r="M36" s="2">
        <v>2.5</v>
      </c>
      <c r="N36" s="8">
        <v>888.75</v>
      </c>
      <c r="O36" s="2" t="s">
        <v>60</v>
      </c>
      <c r="P36" s="5" t="s">
        <v>1767</v>
      </c>
      <c r="Q36" s="5" t="s">
        <v>1767</v>
      </c>
    </row>
    <row r="37" spans="1:17" s="6" customFormat="1" x14ac:dyDescent="0.25">
      <c r="A37" s="2" t="s">
        <v>1740</v>
      </c>
      <c r="B37" s="3" t="s">
        <v>308</v>
      </c>
      <c r="C37" s="2" t="s">
        <v>309</v>
      </c>
      <c r="D37" s="2" t="s">
        <v>1741</v>
      </c>
      <c r="E37" s="17">
        <v>42345</v>
      </c>
      <c r="F37" s="2" t="s">
        <v>1777</v>
      </c>
      <c r="G37" s="2" t="s">
        <v>1778</v>
      </c>
      <c r="H37" s="17">
        <v>42349</v>
      </c>
      <c r="I37" s="11" t="s">
        <v>1674</v>
      </c>
      <c r="J37" s="11" t="s">
        <v>1675</v>
      </c>
      <c r="K37" s="11" t="s">
        <v>1701</v>
      </c>
      <c r="L37" s="2" t="s">
        <v>60</v>
      </c>
      <c r="M37" s="2">
        <v>1.5</v>
      </c>
      <c r="N37" s="8">
        <v>533.25</v>
      </c>
      <c r="O37" s="2" t="s">
        <v>60</v>
      </c>
      <c r="P37" s="5" t="s">
        <v>1744</v>
      </c>
      <c r="Q37" s="5" t="s">
        <v>1744</v>
      </c>
    </row>
    <row r="38" spans="1:17" s="6" customFormat="1" x14ac:dyDescent="0.25">
      <c r="A38" s="2" t="s">
        <v>1740</v>
      </c>
      <c r="B38" s="99" t="s">
        <v>759</v>
      </c>
      <c r="C38" s="11" t="s">
        <v>923</v>
      </c>
      <c r="D38" s="2" t="s">
        <v>1741</v>
      </c>
      <c r="E38" s="17">
        <v>42345</v>
      </c>
      <c r="F38" s="2" t="s">
        <v>1779</v>
      </c>
      <c r="G38" s="2" t="s">
        <v>1780</v>
      </c>
      <c r="H38" s="17">
        <v>42349</v>
      </c>
      <c r="I38" s="11" t="s">
        <v>1674</v>
      </c>
      <c r="J38" s="11" t="s">
        <v>1675</v>
      </c>
      <c r="K38" s="11" t="s">
        <v>1676</v>
      </c>
      <c r="L38" s="2" t="s">
        <v>60</v>
      </c>
      <c r="M38" s="2">
        <v>2.5</v>
      </c>
      <c r="N38" s="8">
        <v>888.75</v>
      </c>
      <c r="O38" s="2" t="s">
        <v>60</v>
      </c>
      <c r="P38" s="5" t="s">
        <v>1767</v>
      </c>
      <c r="Q38" s="5" t="s">
        <v>1767</v>
      </c>
    </row>
    <row r="39" spans="1:17" s="6" customFormat="1" x14ac:dyDescent="0.25">
      <c r="A39" s="2" t="s">
        <v>1740</v>
      </c>
      <c r="B39" s="99" t="s">
        <v>1781</v>
      </c>
      <c r="C39" s="11" t="s">
        <v>1307</v>
      </c>
      <c r="D39" s="2" t="s">
        <v>1741</v>
      </c>
      <c r="E39" s="17">
        <v>42345</v>
      </c>
      <c r="F39" s="2" t="s">
        <v>1782</v>
      </c>
      <c r="G39" s="2" t="s">
        <v>1783</v>
      </c>
      <c r="H39" s="17">
        <v>42349</v>
      </c>
      <c r="I39" s="11" t="s">
        <v>1674</v>
      </c>
      <c r="J39" s="11" t="s">
        <v>1701</v>
      </c>
      <c r="K39" s="11" t="s">
        <v>1676</v>
      </c>
      <c r="L39" s="2" t="s">
        <v>60</v>
      </c>
      <c r="M39" s="2">
        <v>1.5</v>
      </c>
      <c r="N39" s="8">
        <v>533.25</v>
      </c>
      <c r="O39" s="2" t="s">
        <v>60</v>
      </c>
      <c r="P39" s="5" t="s">
        <v>1747</v>
      </c>
      <c r="Q39" s="5" t="s">
        <v>1747</v>
      </c>
    </row>
    <row r="40" spans="1:17" s="6" customFormat="1" x14ac:dyDescent="0.25">
      <c r="A40" s="2" t="s">
        <v>1740</v>
      </c>
      <c r="B40" s="3" t="s">
        <v>92</v>
      </c>
      <c r="C40" s="2" t="s">
        <v>1597</v>
      </c>
      <c r="D40" s="2" t="s">
        <v>1741</v>
      </c>
      <c r="E40" s="17">
        <v>42345</v>
      </c>
      <c r="F40" s="2" t="s">
        <v>1784</v>
      </c>
      <c r="G40" s="2" t="s">
        <v>1785</v>
      </c>
      <c r="H40" s="17">
        <v>42349</v>
      </c>
      <c r="I40" s="11" t="s">
        <v>1674</v>
      </c>
      <c r="J40" s="11" t="s">
        <v>1701</v>
      </c>
      <c r="K40" s="11" t="s">
        <v>1676</v>
      </c>
      <c r="L40" s="2" t="s">
        <v>60</v>
      </c>
      <c r="M40" s="2">
        <v>1.5</v>
      </c>
      <c r="N40" s="8">
        <v>533.25</v>
      </c>
      <c r="O40" s="2" t="s">
        <v>60</v>
      </c>
      <c r="P40" s="5" t="s">
        <v>1747</v>
      </c>
      <c r="Q40" s="5" t="s">
        <v>1747</v>
      </c>
    </row>
    <row r="41" spans="1:17" s="6" customFormat="1" x14ac:dyDescent="0.25">
      <c r="A41" s="2" t="s">
        <v>1740</v>
      </c>
      <c r="B41" s="3" t="s">
        <v>18</v>
      </c>
      <c r="C41" s="2" t="s">
        <v>40</v>
      </c>
      <c r="D41" s="2" t="s">
        <v>1741</v>
      </c>
      <c r="E41" s="17">
        <v>42345</v>
      </c>
      <c r="F41" s="2" t="s">
        <v>1786</v>
      </c>
      <c r="G41" s="2" t="s">
        <v>1787</v>
      </c>
      <c r="H41" s="17">
        <v>42349</v>
      </c>
      <c r="I41" s="2" t="s">
        <v>1674</v>
      </c>
      <c r="J41" s="11" t="s">
        <v>1750</v>
      </c>
      <c r="K41" s="11" t="s">
        <v>1676</v>
      </c>
      <c r="L41" s="2" t="s">
        <v>60</v>
      </c>
      <c r="M41" s="2">
        <v>3.5</v>
      </c>
      <c r="N41" s="8">
        <v>1244.25</v>
      </c>
      <c r="O41" s="2" t="s">
        <v>60</v>
      </c>
      <c r="P41" s="5" t="s">
        <v>1751</v>
      </c>
      <c r="Q41" s="5" t="s">
        <v>1751</v>
      </c>
    </row>
    <row r="42" spans="1:17" s="6" customFormat="1" x14ac:dyDescent="0.25">
      <c r="A42" s="2" t="s">
        <v>1740</v>
      </c>
      <c r="B42" s="3" t="s">
        <v>31</v>
      </c>
      <c r="C42" s="2" t="s">
        <v>53</v>
      </c>
      <c r="D42" s="2" t="s">
        <v>1741</v>
      </c>
      <c r="E42" s="17">
        <v>42345</v>
      </c>
      <c r="F42" s="2" t="s">
        <v>1788</v>
      </c>
      <c r="G42" s="2" t="s">
        <v>1789</v>
      </c>
      <c r="H42" s="17">
        <v>42349</v>
      </c>
      <c r="I42" s="2" t="s">
        <v>1674</v>
      </c>
      <c r="J42" s="11" t="s">
        <v>1675</v>
      </c>
      <c r="K42" s="11" t="s">
        <v>1701</v>
      </c>
      <c r="L42" s="2" t="s">
        <v>60</v>
      </c>
      <c r="M42" s="2">
        <v>2.5</v>
      </c>
      <c r="N42" s="8">
        <v>1269.6500000000001</v>
      </c>
      <c r="O42" s="2" t="s">
        <v>60</v>
      </c>
      <c r="P42" s="5" t="s">
        <v>1744</v>
      </c>
      <c r="Q42" s="5" t="s">
        <v>1744</v>
      </c>
    </row>
  </sheetData>
  <mergeCells count="17">
    <mergeCell ref="I3:L3"/>
    <mergeCell ref="M3:O3"/>
    <mergeCell ref="P3:P5"/>
    <mergeCell ref="I4:I5"/>
    <mergeCell ref="J4:K4"/>
    <mergeCell ref="L4:L5"/>
    <mergeCell ref="M4:M5"/>
    <mergeCell ref="N4:O4"/>
    <mergeCell ref="A1:P1"/>
    <mergeCell ref="A2:P2"/>
    <mergeCell ref="A3:A5"/>
    <mergeCell ref="B3:B5"/>
    <mergeCell ref="C3:C5"/>
    <mergeCell ref="D3:E4"/>
    <mergeCell ref="F3:F5"/>
    <mergeCell ref="G3:G5"/>
    <mergeCell ref="H3:H5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"/>
  <sheetViews>
    <sheetView topLeftCell="A4" workbookViewId="0">
      <selection activeCell="O15" sqref="O15"/>
    </sheetView>
  </sheetViews>
  <sheetFormatPr defaultRowHeight="15" x14ac:dyDescent="0.25"/>
  <cols>
    <col min="1" max="1" width="40.140625" customWidth="1"/>
    <col min="2" max="2" width="15" customWidth="1"/>
    <col min="3" max="3" width="15" style="6" customWidth="1"/>
    <col min="4" max="4" width="22.140625" customWidth="1"/>
    <col min="5" max="5" width="10.42578125" customWidth="1"/>
    <col min="6" max="6" width="10.28515625" customWidth="1"/>
    <col min="7" max="7" width="35.7109375" customWidth="1"/>
    <col min="9" max="9" width="17.85546875" customWidth="1"/>
    <col min="10" max="10" width="15" customWidth="1"/>
    <col min="11" max="11" width="17.28515625" customWidth="1"/>
    <col min="12" max="12" width="16.5703125" customWidth="1"/>
    <col min="13" max="13" width="51.5703125" customWidth="1"/>
    <col min="14" max="14" width="15.85546875" customWidth="1"/>
  </cols>
  <sheetData>
    <row r="1" spans="1:14" x14ac:dyDescent="0.25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25">
      <c r="A2" s="69" t="s">
        <v>112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0"/>
    </row>
    <row r="3" spans="1:14" x14ac:dyDescent="0.25">
      <c r="A3" s="69" t="s">
        <v>0</v>
      </c>
      <c r="B3" s="69" t="s">
        <v>1</v>
      </c>
      <c r="C3" s="70" t="s">
        <v>63</v>
      </c>
      <c r="D3" s="69" t="s">
        <v>64</v>
      </c>
      <c r="E3" s="69"/>
      <c r="F3" s="69"/>
      <c r="G3" s="69"/>
      <c r="H3" s="69" t="s">
        <v>7</v>
      </c>
      <c r="I3" s="69"/>
      <c r="J3" s="69"/>
      <c r="K3" s="69" t="s">
        <v>12</v>
      </c>
      <c r="L3" s="69"/>
      <c r="M3" s="69" t="s">
        <v>15</v>
      </c>
      <c r="N3" s="69" t="s">
        <v>16</v>
      </c>
    </row>
    <row r="4" spans="1:14" x14ac:dyDescent="0.25">
      <c r="A4" s="69"/>
      <c r="B4" s="69"/>
      <c r="C4" s="71"/>
      <c r="D4" s="69" t="s">
        <v>2</v>
      </c>
      <c r="E4" s="69" t="s">
        <v>3</v>
      </c>
      <c r="F4" s="69"/>
      <c r="G4" s="69" t="s">
        <v>220</v>
      </c>
      <c r="H4" s="69" t="s">
        <v>8</v>
      </c>
      <c r="I4" s="69" t="s">
        <v>9</v>
      </c>
      <c r="J4" s="69"/>
      <c r="K4" s="69" t="s">
        <v>13</v>
      </c>
      <c r="L4" s="69" t="s">
        <v>14</v>
      </c>
      <c r="M4" s="69"/>
      <c r="N4" s="69"/>
    </row>
    <row r="5" spans="1:14" x14ac:dyDescent="0.25">
      <c r="A5" s="69"/>
      <c r="B5" s="69"/>
      <c r="C5" s="72"/>
      <c r="D5" s="69"/>
      <c r="E5" s="42" t="s">
        <v>4</v>
      </c>
      <c r="F5" s="42" t="s">
        <v>5</v>
      </c>
      <c r="G5" s="69"/>
      <c r="H5" s="69"/>
      <c r="I5" s="1" t="s">
        <v>10</v>
      </c>
      <c r="J5" s="1" t="s">
        <v>11</v>
      </c>
      <c r="K5" s="69"/>
      <c r="L5" s="69"/>
      <c r="M5" s="69"/>
      <c r="N5" s="69"/>
    </row>
    <row r="6" spans="1:14" s="13" customFormat="1" ht="12.75" x14ac:dyDescent="0.2">
      <c r="A6" s="3" t="s">
        <v>32</v>
      </c>
      <c r="B6" s="2" t="s">
        <v>54</v>
      </c>
      <c r="C6" s="2" t="s">
        <v>211</v>
      </c>
      <c r="D6" s="23" t="s">
        <v>219</v>
      </c>
      <c r="E6" s="24" t="s">
        <v>218</v>
      </c>
      <c r="F6" s="24" t="s">
        <v>67</v>
      </c>
      <c r="G6" s="2" t="s">
        <v>60</v>
      </c>
      <c r="H6" s="2">
        <v>2</v>
      </c>
      <c r="I6" s="43">
        <v>440</v>
      </c>
      <c r="J6" s="23" t="s">
        <v>60</v>
      </c>
      <c r="K6" s="17" t="s">
        <v>212</v>
      </c>
      <c r="L6" s="30" t="s">
        <v>213</v>
      </c>
      <c r="M6" s="7" t="s">
        <v>216</v>
      </c>
      <c r="N6" s="2" t="s">
        <v>217</v>
      </c>
    </row>
    <row r="7" spans="1:14" s="13" customFormat="1" ht="12.75" x14ac:dyDescent="0.2">
      <c r="A7" s="3" t="s">
        <v>28</v>
      </c>
      <c r="B7" s="2" t="s">
        <v>49</v>
      </c>
      <c r="C7" s="2" t="s">
        <v>211</v>
      </c>
      <c r="D7" s="23" t="s">
        <v>219</v>
      </c>
      <c r="E7" s="24" t="s">
        <v>218</v>
      </c>
      <c r="F7" s="24" t="s">
        <v>67</v>
      </c>
      <c r="G7" s="18">
        <v>858</v>
      </c>
      <c r="H7" s="2">
        <v>2</v>
      </c>
      <c r="I7" s="10">
        <v>858</v>
      </c>
      <c r="J7" s="23" t="s">
        <v>60</v>
      </c>
      <c r="K7" s="17" t="s">
        <v>214</v>
      </c>
      <c r="L7" s="30" t="s">
        <v>215</v>
      </c>
      <c r="M7" s="7" t="s">
        <v>237</v>
      </c>
      <c r="N7" s="2" t="s">
        <v>217</v>
      </c>
    </row>
    <row r="8" spans="1:14" s="13" customFormat="1" ht="12.75" x14ac:dyDescent="0.2">
      <c r="A8" s="4" t="s">
        <v>30</v>
      </c>
      <c r="B8" s="23" t="s">
        <v>51</v>
      </c>
      <c r="C8" s="2" t="s">
        <v>223</v>
      </c>
      <c r="D8" s="23" t="s">
        <v>124</v>
      </c>
      <c r="E8" s="24" t="s">
        <v>61</v>
      </c>
      <c r="F8" s="24" t="s">
        <v>246</v>
      </c>
      <c r="G8" s="18">
        <v>1477.32</v>
      </c>
      <c r="H8" s="2">
        <v>6</v>
      </c>
      <c r="I8" s="43">
        <v>4860</v>
      </c>
      <c r="J8" s="23" t="s">
        <v>60</v>
      </c>
      <c r="K8" s="17" t="s">
        <v>226</v>
      </c>
      <c r="L8" s="30" t="s">
        <v>173</v>
      </c>
      <c r="M8" s="7" t="s">
        <v>238</v>
      </c>
      <c r="N8" s="2" t="s">
        <v>243</v>
      </c>
    </row>
    <row r="9" spans="1:14" s="13" customFormat="1" ht="12.75" x14ac:dyDescent="0.2">
      <c r="A9" s="4" t="s">
        <v>221</v>
      </c>
      <c r="B9" s="2" t="s">
        <v>222</v>
      </c>
      <c r="C9" s="17" t="s">
        <v>224</v>
      </c>
      <c r="D9" s="23" t="s">
        <v>95</v>
      </c>
      <c r="E9" s="24" t="s">
        <v>247</v>
      </c>
      <c r="F9" s="24" t="s">
        <v>247</v>
      </c>
      <c r="G9" s="2" t="s">
        <v>60</v>
      </c>
      <c r="H9" s="2">
        <v>1</v>
      </c>
      <c r="I9" s="43">
        <v>220</v>
      </c>
      <c r="J9" s="23" t="s">
        <v>60</v>
      </c>
      <c r="K9" s="17" t="s">
        <v>227</v>
      </c>
      <c r="L9" s="30" t="s">
        <v>228</v>
      </c>
      <c r="M9" s="45" t="s">
        <v>239</v>
      </c>
      <c r="N9" s="2" t="s">
        <v>244</v>
      </c>
    </row>
    <row r="10" spans="1:14" s="13" customFormat="1" ht="12.75" x14ac:dyDescent="0.2">
      <c r="A10" s="3" t="s">
        <v>23</v>
      </c>
      <c r="B10" s="2" t="s">
        <v>45</v>
      </c>
      <c r="C10" s="17" t="s">
        <v>224</v>
      </c>
      <c r="D10" s="23" t="s">
        <v>95</v>
      </c>
      <c r="E10" s="24" t="s">
        <v>247</v>
      </c>
      <c r="F10" s="24" t="s">
        <v>247</v>
      </c>
      <c r="G10" s="2" t="s">
        <v>60</v>
      </c>
      <c r="H10" s="2">
        <v>1</v>
      </c>
      <c r="I10" s="43">
        <v>220</v>
      </c>
      <c r="J10" s="23" t="s">
        <v>60</v>
      </c>
      <c r="K10" s="17" t="s">
        <v>229</v>
      </c>
      <c r="L10" s="30" t="s">
        <v>230</v>
      </c>
      <c r="M10" s="45" t="s">
        <v>240</v>
      </c>
      <c r="N10" s="2" t="s">
        <v>244</v>
      </c>
    </row>
    <row r="11" spans="1:14" s="13" customFormat="1" ht="12.75" x14ac:dyDescent="0.2">
      <c r="A11" s="4" t="s">
        <v>22</v>
      </c>
      <c r="B11" s="23" t="s">
        <v>44</v>
      </c>
      <c r="C11" s="17" t="s">
        <v>225</v>
      </c>
      <c r="D11" s="23" t="s">
        <v>94</v>
      </c>
      <c r="E11" s="24" t="s">
        <v>218</v>
      </c>
      <c r="F11" s="24" t="s">
        <v>68</v>
      </c>
      <c r="G11" s="2" t="s">
        <v>60</v>
      </c>
      <c r="H11" s="2">
        <v>5</v>
      </c>
      <c r="I11" s="10" t="s">
        <v>74</v>
      </c>
      <c r="J11" s="23" t="s">
        <v>60</v>
      </c>
      <c r="K11" s="17" t="s">
        <v>231</v>
      </c>
      <c r="L11" s="22" t="s">
        <v>232</v>
      </c>
      <c r="M11" s="7" t="s">
        <v>241</v>
      </c>
      <c r="N11" s="2" t="s">
        <v>245</v>
      </c>
    </row>
    <row r="12" spans="1:14" s="13" customFormat="1" ht="12.75" x14ac:dyDescent="0.2">
      <c r="A12" s="4" t="s">
        <v>19</v>
      </c>
      <c r="B12" s="2" t="s">
        <v>41</v>
      </c>
      <c r="C12" s="17" t="s">
        <v>225</v>
      </c>
      <c r="D12" s="23" t="s">
        <v>94</v>
      </c>
      <c r="E12" s="24" t="s">
        <v>218</v>
      </c>
      <c r="F12" s="24" t="s">
        <v>68</v>
      </c>
      <c r="G12" s="2" t="s">
        <v>60</v>
      </c>
      <c r="H12" s="2">
        <v>5</v>
      </c>
      <c r="I12" s="10" t="s">
        <v>74</v>
      </c>
      <c r="J12" s="23" t="s">
        <v>60</v>
      </c>
      <c r="K12" s="17" t="s">
        <v>233</v>
      </c>
      <c r="L12" s="22" t="s">
        <v>234</v>
      </c>
      <c r="M12" s="7" t="s">
        <v>242</v>
      </c>
      <c r="N12" s="2" t="s">
        <v>245</v>
      </c>
    </row>
    <row r="13" spans="1:14" s="13" customFormat="1" ht="12.75" x14ac:dyDescent="0.2">
      <c r="A13" s="3" t="s">
        <v>26</v>
      </c>
      <c r="B13" s="2" t="s">
        <v>48</v>
      </c>
      <c r="C13" s="17" t="s">
        <v>225</v>
      </c>
      <c r="D13" s="23" t="s">
        <v>94</v>
      </c>
      <c r="E13" s="24" t="s">
        <v>218</v>
      </c>
      <c r="F13" s="24" t="s">
        <v>68</v>
      </c>
      <c r="G13" s="2" t="s">
        <v>60</v>
      </c>
      <c r="H13" s="2">
        <v>5</v>
      </c>
      <c r="I13" s="10" t="s">
        <v>74</v>
      </c>
      <c r="J13" s="23" t="s">
        <v>60</v>
      </c>
      <c r="K13" s="17" t="s">
        <v>235</v>
      </c>
      <c r="L13" s="22" t="s">
        <v>236</v>
      </c>
      <c r="M13" s="7" t="s">
        <v>242</v>
      </c>
      <c r="N13" s="2" t="s">
        <v>245</v>
      </c>
    </row>
    <row r="14" spans="1:14" s="4" customFormat="1" ht="12.75" x14ac:dyDescent="0.2">
      <c r="A14" s="4" t="s">
        <v>30</v>
      </c>
      <c r="B14" s="23" t="s">
        <v>51</v>
      </c>
      <c r="C14" s="23" t="s">
        <v>248</v>
      </c>
      <c r="D14" s="23" t="s">
        <v>78</v>
      </c>
      <c r="E14" s="24" t="s">
        <v>62</v>
      </c>
      <c r="F14" s="24" t="s">
        <v>68</v>
      </c>
      <c r="G14" s="18">
        <v>913.48</v>
      </c>
      <c r="H14" s="23" t="s">
        <v>60</v>
      </c>
      <c r="I14" s="9" t="s">
        <v>60</v>
      </c>
      <c r="J14" s="23" t="s">
        <v>60</v>
      </c>
      <c r="K14" s="23" t="s">
        <v>60</v>
      </c>
      <c r="L14" s="46" t="s">
        <v>60</v>
      </c>
      <c r="M14" s="31" t="s">
        <v>249</v>
      </c>
      <c r="N14" s="23" t="s">
        <v>250</v>
      </c>
    </row>
    <row r="15" spans="1:14" s="13" customFormat="1" ht="12.75" x14ac:dyDescent="0.2">
      <c r="A15" s="28" t="s">
        <v>88</v>
      </c>
      <c r="B15" s="23" t="s">
        <v>89</v>
      </c>
      <c r="C15" s="23" t="s">
        <v>248</v>
      </c>
      <c r="D15" s="23" t="s">
        <v>78</v>
      </c>
      <c r="E15" s="24" t="s">
        <v>62</v>
      </c>
      <c r="F15" s="24" t="s">
        <v>68</v>
      </c>
      <c r="G15" s="18">
        <v>1011.28</v>
      </c>
      <c r="H15" s="23" t="s">
        <v>60</v>
      </c>
      <c r="I15" s="9" t="s">
        <v>60</v>
      </c>
      <c r="J15" s="23" t="s">
        <v>60</v>
      </c>
      <c r="K15" s="23" t="s">
        <v>60</v>
      </c>
      <c r="L15" s="46" t="s">
        <v>60</v>
      </c>
      <c r="M15" s="7" t="s">
        <v>249</v>
      </c>
      <c r="N15" s="2" t="s">
        <v>250</v>
      </c>
    </row>
    <row r="16" spans="1:14" s="13" customFormat="1" ht="12.75" x14ac:dyDescent="0.2">
      <c r="A16" s="4" t="s">
        <v>90</v>
      </c>
      <c r="B16" s="2" t="s">
        <v>91</v>
      </c>
      <c r="C16" s="23" t="s">
        <v>248</v>
      </c>
      <c r="D16" s="23" t="s">
        <v>78</v>
      </c>
      <c r="E16" s="24" t="s">
        <v>62</v>
      </c>
      <c r="F16" s="24" t="s">
        <v>68</v>
      </c>
      <c r="G16" s="18">
        <v>887.28</v>
      </c>
      <c r="H16" s="23" t="s">
        <v>60</v>
      </c>
      <c r="I16" s="9" t="s">
        <v>60</v>
      </c>
      <c r="J16" s="23" t="s">
        <v>60</v>
      </c>
      <c r="K16" s="23" t="s">
        <v>60</v>
      </c>
      <c r="L16" s="46" t="s">
        <v>60</v>
      </c>
      <c r="M16" s="7" t="s">
        <v>249</v>
      </c>
      <c r="N16" s="2" t="s">
        <v>250</v>
      </c>
    </row>
    <row r="17" spans="1:14" s="13" customFormat="1" ht="12.75" x14ac:dyDescent="0.2">
      <c r="A17" s="3" t="s">
        <v>33</v>
      </c>
      <c r="B17" s="2" t="s">
        <v>55</v>
      </c>
      <c r="C17" s="23" t="s">
        <v>248</v>
      </c>
      <c r="D17" s="23" t="s">
        <v>78</v>
      </c>
      <c r="E17" s="24" t="s">
        <v>62</v>
      </c>
      <c r="F17" s="24" t="s">
        <v>68</v>
      </c>
      <c r="G17" s="18">
        <v>1011.28</v>
      </c>
      <c r="H17" s="23" t="s">
        <v>60</v>
      </c>
      <c r="I17" s="9" t="s">
        <v>60</v>
      </c>
      <c r="J17" s="23" t="s">
        <v>60</v>
      </c>
      <c r="K17" s="23" t="s">
        <v>60</v>
      </c>
      <c r="L17" s="46" t="s">
        <v>60</v>
      </c>
      <c r="M17" s="7" t="s">
        <v>249</v>
      </c>
      <c r="N17" s="2" t="s">
        <v>250</v>
      </c>
    </row>
    <row r="18" spans="1:14" s="13" customFormat="1" ht="12.75" x14ac:dyDescent="0.2">
      <c r="A18" s="3" t="s">
        <v>34</v>
      </c>
      <c r="B18" s="2" t="s">
        <v>56</v>
      </c>
      <c r="C18" s="23" t="s">
        <v>248</v>
      </c>
      <c r="D18" s="23" t="s">
        <v>78</v>
      </c>
      <c r="E18" s="24" t="s">
        <v>62</v>
      </c>
      <c r="F18" s="24" t="s">
        <v>68</v>
      </c>
      <c r="G18" s="18">
        <v>1011.28</v>
      </c>
      <c r="H18" s="23" t="s">
        <v>60</v>
      </c>
      <c r="I18" s="9" t="s">
        <v>60</v>
      </c>
      <c r="J18" s="23" t="s">
        <v>60</v>
      </c>
      <c r="K18" s="23" t="s">
        <v>60</v>
      </c>
      <c r="L18" s="46" t="s">
        <v>60</v>
      </c>
      <c r="M18" s="7" t="s">
        <v>249</v>
      </c>
      <c r="N18" s="2" t="s">
        <v>250</v>
      </c>
    </row>
    <row r="19" spans="1:14" s="13" customFormat="1" ht="12.75" x14ac:dyDescent="0.2">
      <c r="A19" s="3" t="s">
        <v>256</v>
      </c>
      <c r="B19" s="2" t="s">
        <v>100</v>
      </c>
      <c r="C19" s="23" t="s">
        <v>248</v>
      </c>
      <c r="D19" s="23" t="s">
        <v>78</v>
      </c>
      <c r="E19" s="24" t="s">
        <v>62</v>
      </c>
      <c r="F19" s="24" t="s">
        <v>68</v>
      </c>
      <c r="G19" s="18">
        <v>887.28</v>
      </c>
      <c r="H19" s="23" t="s">
        <v>60</v>
      </c>
      <c r="I19" s="9" t="s">
        <v>60</v>
      </c>
      <c r="J19" s="23" t="s">
        <v>60</v>
      </c>
      <c r="K19" s="23" t="s">
        <v>60</v>
      </c>
      <c r="L19" s="46" t="s">
        <v>60</v>
      </c>
      <c r="M19" s="7" t="s">
        <v>249</v>
      </c>
      <c r="N19" s="2" t="s">
        <v>250</v>
      </c>
    </row>
    <row r="20" spans="1:14" s="4" customFormat="1" ht="12.75" x14ac:dyDescent="0.2">
      <c r="A20" s="4" t="s">
        <v>25</v>
      </c>
      <c r="B20" s="23" t="s">
        <v>47</v>
      </c>
      <c r="C20" s="23" t="s">
        <v>248</v>
      </c>
      <c r="D20" s="23" t="s">
        <v>78</v>
      </c>
      <c r="E20" s="24" t="s">
        <v>62</v>
      </c>
      <c r="F20" s="24" t="s">
        <v>68</v>
      </c>
      <c r="G20" s="18">
        <v>1068.98</v>
      </c>
      <c r="H20" s="23" t="s">
        <v>60</v>
      </c>
      <c r="I20" s="9" t="s">
        <v>60</v>
      </c>
      <c r="J20" s="23" t="s">
        <v>60</v>
      </c>
      <c r="K20" s="23" t="s">
        <v>60</v>
      </c>
      <c r="L20" s="46" t="s">
        <v>60</v>
      </c>
      <c r="M20" s="31" t="s">
        <v>249</v>
      </c>
      <c r="N20" s="23" t="s">
        <v>250</v>
      </c>
    </row>
    <row r="21" spans="1:14" s="13" customFormat="1" ht="12.75" x14ac:dyDescent="0.2">
      <c r="A21" s="3" t="s">
        <v>153</v>
      </c>
      <c r="B21" s="2" t="s">
        <v>49</v>
      </c>
      <c r="C21" s="23" t="s">
        <v>248</v>
      </c>
      <c r="D21" s="23" t="s">
        <v>78</v>
      </c>
      <c r="E21" s="24" t="s">
        <v>62</v>
      </c>
      <c r="F21" s="24" t="s">
        <v>68</v>
      </c>
      <c r="G21" s="18">
        <v>913.48</v>
      </c>
      <c r="H21" s="23" t="s">
        <v>60</v>
      </c>
      <c r="I21" s="9" t="s">
        <v>60</v>
      </c>
      <c r="J21" s="23" t="s">
        <v>60</v>
      </c>
      <c r="K21" s="23" t="s">
        <v>60</v>
      </c>
      <c r="L21" s="46" t="s">
        <v>60</v>
      </c>
      <c r="M21" s="7" t="s">
        <v>249</v>
      </c>
      <c r="N21" s="2" t="s">
        <v>250</v>
      </c>
    </row>
    <row r="22" spans="1:14" s="13" customFormat="1" ht="12.75" x14ac:dyDescent="0.2">
      <c r="A22" s="3" t="s">
        <v>257</v>
      </c>
      <c r="B22" s="2" t="s">
        <v>97</v>
      </c>
      <c r="C22" s="23" t="s">
        <v>248</v>
      </c>
      <c r="D22" s="23" t="s">
        <v>78</v>
      </c>
      <c r="E22" s="24" t="s">
        <v>62</v>
      </c>
      <c r="F22" s="24" t="s">
        <v>68</v>
      </c>
      <c r="G22" s="18">
        <v>964.48</v>
      </c>
      <c r="H22" s="23" t="s">
        <v>60</v>
      </c>
      <c r="I22" s="9" t="s">
        <v>60</v>
      </c>
      <c r="J22" s="23" t="s">
        <v>60</v>
      </c>
      <c r="K22" s="23" t="s">
        <v>60</v>
      </c>
      <c r="L22" s="46" t="s">
        <v>60</v>
      </c>
      <c r="M22" s="7" t="s">
        <v>249</v>
      </c>
      <c r="N22" s="2" t="s">
        <v>250</v>
      </c>
    </row>
    <row r="23" spans="1:14" s="13" customFormat="1" ht="12.75" x14ac:dyDescent="0.2">
      <c r="A23" s="3" t="s">
        <v>28</v>
      </c>
      <c r="B23" s="2" t="s">
        <v>49</v>
      </c>
      <c r="C23" s="47" t="s">
        <v>258</v>
      </c>
      <c r="D23" s="23" t="s">
        <v>78</v>
      </c>
      <c r="E23" s="24" t="s">
        <v>62</v>
      </c>
      <c r="F23" s="24" t="s">
        <v>68</v>
      </c>
      <c r="G23" s="18">
        <v>964.48</v>
      </c>
      <c r="H23" s="23" t="s">
        <v>60</v>
      </c>
      <c r="I23" s="9" t="s">
        <v>60</v>
      </c>
      <c r="J23" s="23" t="s">
        <v>60</v>
      </c>
      <c r="K23" s="23" t="s">
        <v>60</v>
      </c>
      <c r="L23" s="46" t="s">
        <v>60</v>
      </c>
      <c r="M23" s="7" t="s">
        <v>249</v>
      </c>
      <c r="N23" s="2" t="s">
        <v>250</v>
      </c>
    </row>
    <row r="24" spans="1:14" s="13" customFormat="1" ht="12.75" x14ac:dyDescent="0.2">
      <c r="B24" s="12"/>
      <c r="C24" s="12"/>
      <c r="D24" s="12"/>
      <c r="E24" s="79"/>
      <c r="F24" s="79"/>
      <c r="G24" s="12"/>
      <c r="H24" s="12"/>
      <c r="I24" s="14"/>
      <c r="J24" s="12"/>
      <c r="K24" s="12"/>
      <c r="L24" s="14"/>
      <c r="M24" s="27"/>
      <c r="N24" s="12"/>
    </row>
    <row r="25" spans="1:14" s="13" customFormat="1" ht="12.75" x14ac:dyDescent="0.2">
      <c r="B25" s="12"/>
      <c r="C25" s="12"/>
      <c r="D25" s="12"/>
      <c r="E25" s="37"/>
      <c r="F25" s="37"/>
      <c r="G25" s="12"/>
      <c r="H25" s="12"/>
      <c r="I25" s="14"/>
      <c r="J25" s="12"/>
      <c r="K25" s="12"/>
      <c r="L25" s="14"/>
      <c r="M25" s="15"/>
      <c r="N25" s="12"/>
    </row>
    <row r="26" spans="1:14" s="13" customFormat="1" ht="12.75" x14ac:dyDescent="0.2">
      <c r="B26" s="12"/>
      <c r="C26" s="12"/>
      <c r="D26" s="12"/>
      <c r="E26" s="37"/>
      <c r="F26" s="37"/>
      <c r="G26" s="12"/>
      <c r="H26" s="12"/>
      <c r="I26" s="14"/>
      <c r="J26" s="12"/>
      <c r="K26" s="12"/>
      <c r="L26" s="14"/>
      <c r="M26" s="15"/>
      <c r="N26" s="12"/>
    </row>
    <row r="27" spans="1:14" s="13" customFormat="1" ht="12.75" x14ac:dyDescent="0.2">
      <c r="B27" s="12"/>
      <c r="C27" s="37"/>
      <c r="D27" s="12"/>
      <c r="E27" s="37"/>
      <c r="F27" s="37"/>
      <c r="G27" s="39"/>
      <c r="H27" s="12"/>
      <c r="I27" s="12"/>
      <c r="J27" s="38"/>
      <c r="K27" s="12"/>
      <c r="L27" s="14"/>
      <c r="M27" s="15"/>
      <c r="N27" s="12"/>
    </row>
    <row r="28" spans="1:14" s="13" customFormat="1" ht="12.75" x14ac:dyDescent="0.2">
      <c r="B28" s="12"/>
      <c r="C28" s="37"/>
      <c r="D28" s="12"/>
      <c r="E28" s="37"/>
      <c r="F28" s="37"/>
      <c r="G28" s="39"/>
      <c r="H28" s="12"/>
      <c r="I28" s="12"/>
      <c r="J28" s="38"/>
      <c r="K28" s="12"/>
      <c r="L28" s="14"/>
      <c r="M28" s="15"/>
      <c r="N28" s="12"/>
    </row>
    <row r="29" spans="1:14" s="13" customFormat="1" ht="12.75" x14ac:dyDescent="0.2">
      <c r="B29" s="12"/>
      <c r="C29" s="37"/>
      <c r="D29" s="12"/>
      <c r="E29" s="37"/>
      <c r="F29" s="37"/>
      <c r="G29" s="12"/>
      <c r="H29" s="12"/>
      <c r="I29" s="38"/>
      <c r="J29" s="12"/>
      <c r="K29" s="12"/>
      <c r="L29" s="14"/>
      <c r="M29" s="15"/>
      <c r="N29" s="12"/>
    </row>
    <row r="30" spans="1:14" s="13" customFormat="1" ht="12.75" x14ac:dyDescent="0.2">
      <c r="B30" s="12"/>
      <c r="C30" s="37"/>
      <c r="D30" s="12"/>
      <c r="E30" s="37"/>
      <c r="F30" s="37"/>
      <c r="G30" s="12"/>
      <c r="H30" s="12"/>
      <c r="I30" s="38"/>
      <c r="J30" s="12"/>
      <c r="K30" s="12"/>
      <c r="L30" s="14"/>
      <c r="M30" s="15"/>
      <c r="N30" s="12"/>
    </row>
    <row r="31" spans="1:14" s="13" customFormat="1" ht="12.75" x14ac:dyDescent="0.2">
      <c r="B31" s="12"/>
      <c r="C31" s="37"/>
      <c r="D31" s="12"/>
      <c r="E31" s="37"/>
      <c r="F31" s="37"/>
      <c r="G31" s="12"/>
      <c r="H31" s="12"/>
      <c r="I31" s="38"/>
      <c r="J31" s="12"/>
      <c r="K31" s="12"/>
      <c r="L31" s="14"/>
      <c r="M31" s="15"/>
      <c r="N31" s="12"/>
    </row>
    <row r="32" spans="1:14" s="13" customFormat="1" ht="12.75" x14ac:dyDescent="0.2">
      <c r="A32" s="27"/>
      <c r="B32" s="12"/>
      <c r="C32" s="37"/>
      <c r="D32" s="12"/>
      <c r="E32" s="37"/>
      <c r="F32" s="37"/>
      <c r="G32" s="12"/>
      <c r="H32" s="12"/>
      <c r="I32" s="38"/>
      <c r="J32" s="12"/>
      <c r="K32" s="12"/>
      <c r="L32" s="14"/>
      <c r="M32" s="15"/>
      <c r="N32" s="12"/>
    </row>
    <row r="33" spans="1:14" s="13" customFormat="1" ht="12.75" x14ac:dyDescent="0.2">
      <c r="B33" s="12"/>
      <c r="C33" s="37"/>
      <c r="D33" s="12"/>
      <c r="E33" s="37"/>
      <c r="F33" s="37"/>
      <c r="G33" s="12"/>
      <c r="H33" s="12"/>
      <c r="I33" s="38"/>
      <c r="J33" s="12"/>
      <c r="K33" s="12"/>
      <c r="L33" s="14"/>
      <c r="M33" s="15"/>
      <c r="N33" s="12"/>
    </row>
    <row r="34" spans="1:14" s="13" customFormat="1" ht="12.75" x14ac:dyDescent="0.2">
      <c r="B34" s="12"/>
      <c r="C34" s="37"/>
      <c r="D34" s="12"/>
      <c r="E34" s="37"/>
      <c r="F34" s="37"/>
      <c r="G34" s="12"/>
      <c r="H34" s="12"/>
      <c r="I34" s="38"/>
      <c r="J34" s="12"/>
      <c r="K34" s="12"/>
      <c r="L34" s="14"/>
      <c r="M34" s="15"/>
      <c r="N34" s="12"/>
    </row>
    <row r="35" spans="1:14" s="13" customFormat="1" ht="12.75" x14ac:dyDescent="0.2">
      <c r="B35" s="12"/>
      <c r="C35" s="37"/>
      <c r="D35" s="12"/>
      <c r="E35" s="37"/>
      <c r="F35" s="37"/>
      <c r="G35" s="12"/>
      <c r="H35" s="12"/>
      <c r="I35" s="38"/>
      <c r="J35" s="12"/>
      <c r="K35" s="12"/>
      <c r="L35" s="14"/>
      <c r="M35" s="15"/>
      <c r="N35" s="12"/>
    </row>
    <row r="36" spans="1:14" s="13" customFormat="1" ht="12.75" x14ac:dyDescent="0.2">
      <c r="B36" s="12"/>
      <c r="C36" s="37"/>
      <c r="D36" s="12"/>
      <c r="E36" s="37"/>
      <c r="F36" s="37"/>
      <c r="G36" s="12"/>
      <c r="H36" s="12"/>
      <c r="I36" s="38"/>
      <c r="J36" s="12"/>
      <c r="K36" s="12"/>
      <c r="L36" s="14"/>
      <c r="M36" s="15"/>
      <c r="N36" s="12"/>
    </row>
    <row r="37" spans="1:14" s="13" customFormat="1" ht="12.75" x14ac:dyDescent="0.2">
      <c r="B37" s="12"/>
      <c r="C37" s="37"/>
      <c r="D37" s="12"/>
      <c r="E37" s="37"/>
      <c r="F37" s="37"/>
      <c r="G37" s="12"/>
      <c r="H37" s="12"/>
      <c r="I37" s="38"/>
      <c r="J37" s="12"/>
      <c r="K37" s="12"/>
      <c r="L37" s="14"/>
      <c r="M37" s="15"/>
      <c r="N37" s="12"/>
    </row>
    <row r="38" spans="1:14" s="13" customFormat="1" ht="12.75" x14ac:dyDescent="0.2">
      <c r="B38" s="12"/>
      <c r="C38" s="37"/>
      <c r="D38" s="12"/>
      <c r="E38" s="37"/>
      <c r="F38" s="37"/>
      <c r="G38" s="12"/>
      <c r="H38" s="12"/>
      <c r="I38" s="38"/>
      <c r="J38" s="12"/>
      <c r="K38" s="12"/>
      <c r="L38" s="14"/>
      <c r="M38" s="15"/>
      <c r="N38" s="12"/>
    </row>
    <row r="39" spans="1:14" s="13" customFormat="1" ht="12.75" x14ac:dyDescent="0.2">
      <c r="B39" s="12"/>
      <c r="C39" s="37"/>
      <c r="D39" s="12"/>
      <c r="E39" s="37"/>
      <c r="F39" s="37"/>
      <c r="G39" s="12"/>
      <c r="H39" s="12"/>
      <c r="I39" s="38"/>
      <c r="J39" s="12"/>
      <c r="K39" s="12"/>
      <c r="L39" s="14"/>
      <c r="M39" s="15"/>
      <c r="N39" s="12"/>
    </row>
    <row r="40" spans="1:14" s="13" customFormat="1" ht="12.75" x14ac:dyDescent="0.2">
      <c r="A40" s="27"/>
      <c r="B40" s="12"/>
      <c r="C40" s="37"/>
      <c r="D40" s="12"/>
      <c r="E40" s="37"/>
      <c r="F40" s="37"/>
      <c r="G40" s="12"/>
      <c r="H40" s="12"/>
      <c r="I40" s="38"/>
      <c r="J40" s="12"/>
      <c r="K40" s="12"/>
      <c r="L40" s="14"/>
      <c r="M40" s="15"/>
      <c r="N40" s="12"/>
    </row>
    <row r="41" spans="1:14" s="13" customFormat="1" ht="12.75" x14ac:dyDescent="0.2">
      <c r="B41" s="12"/>
      <c r="C41" s="37"/>
      <c r="D41" s="12"/>
      <c r="E41" s="37"/>
      <c r="F41" s="37"/>
      <c r="G41" s="12"/>
      <c r="H41" s="12"/>
      <c r="I41" s="38"/>
      <c r="J41" s="12"/>
      <c r="K41" s="12"/>
      <c r="L41" s="14"/>
      <c r="M41" s="15"/>
      <c r="N41" s="12"/>
    </row>
    <row r="42" spans="1:14" s="13" customFormat="1" ht="12.75" x14ac:dyDescent="0.2">
      <c r="B42" s="12"/>
      <c r="C42" s="37"/>
      <c r="D42" s="12"/>
      <c r="E42" s="37"/>
      <c r="F42" s="37"/>
      <c r="G42" s="12"/>
      <c r="H42" s="12"/>
      <c r="I42" s="38"/>
      <c r="J42" s="12"/>
      <c r="K42" s="12"/>
      <c r="L42" s="14"/>
      <c r="M42" s="15"/>
      <c r="N42" s="12"/>
    </row>
    <row r="43" spans="1:14" s="3" customFormat="1" ht="12.75" x14ac:dyDescent="0.2">
      <c r="A43" s="4"/>
      <c r="B43" s="2"/>
      <c r="C43" s="11"/>
      <c r="D43" s="2"/>
      <c r="E43" s="11"/>
      <c r="F43" s="11"/>
      <c r="G43" s="2"/>
      <c r="H43" s="2"/>
      <c r="I43" s="10"/>
      <c r="J43" s="2"/>
      <c r="K43" s="2"/>
      <c r="L43" s="8"/>
      <c r="M43" s="7"/>
      <c r="N43" s="2"/>
    </row>
    <row r="44" spans="1:14" s="3" customFormat="1" ht="12.75" x14ac:dyDescent="0.2">
      <c r="B44" s="2"/>
      <c r="C44" s="11"/>
      <c r="D44" s="2"/>
      <c r="E44" s="11"/>
      <c r="F44" s="11"/>
      <c r="G44" s="2"/>
      <c r="H44" s="2"/>
      <c r="I44" s="10"/>
      <c r="J44" s="2"/>
      <c r="K44" s="2"/>
      <c r="L44" s="9"/>
      <c r="M44" s="7"/>
      <c r="N44" s="2"/>
    </row>
    <row r="45" spans="1:14" s="3" customFormat="1" ht="12.75" x14ac:dyDescent="0.2">
      <c r="B45" s="2"/>
      <c r="C45" s="11"/>
      <c r="D45" s="2"/>
      <c r="E45" s="11"/>
      <c r="F45" s="11"/>
      <c r="G45" s="2"/>
      <c r="H45" s="2"/>
      <c r="I45" s="10"/>
      <c r="J45" s="2"/>
      <c r="K45" s="2"/>
      <c r="L45" s="9"/>
      <c r="M45" s="7"/>
      <c r="N45" s="2"/>
    </row>
    <row r="46" spans="1:14" s="3" customFormat="1" ht="12.75" x14ac:dyDescent="0.2">
      <c r="A46" s="4"/>
      <c r="B46" s="2"/>
      <c r="C46" s="11"/>
      <c r="D46" s="2"/>
      <c r="E46" s="11"/>
      <c r="F46" s="11"/>
      <c r="G46" s="2"/>
      <c r="H46" s="2"/>
      <c r="I46" s="10"/>
      <c r="J46" s="2"/>
      <c r="K46" s="2"/>
      <c r="L46" s="9"/>
      <c r="M46" s="7"/>
      <c r="N46" s="2"/>
    </row>
    <row r="47" spans="1:14" s="3" customFormat="1" ht="12.75" x14ac:dyDescent="0.2">
      <c r="B47" s="2"/>
      <c r="C47" s="11"/>
      <c r="D47" s="2"/>
      <c r="E47" s="11"/>
      <c r="F47" s="11"/>
      <c r="G47" s="2"/>
      <c r="H47" s="2"/>
      <c r="I47" s="10"/>
      <c r="J47" s="2"/>
      <c r="K47" s="2"/>
      <c r="L47" s="8"/>
      <c r="M47" s="7"/>
      <c r="N47" s="2"/>
    </row>
    <row r="48" spans="1:14" s="3" customFormat="1" ht="12.75" x14ac:dyDescent="0.2">
      <c r="B48" s="2"/>
      <c r="C48" s="11"/>
      <c r="D48" s="2"/>
      <c r="E48" s="11"/>
      <c r="F48" s="11"/>
      <c r="G48" s="2"/>
      <c r="H48" s="2"/>
      <c r="I48" s="10"/>
      <c r="J48" s="2"/>
      <c r="K48" s="2"/>
      <c r="L48" s="8"/>
      <c r="M48" s="7"/>
      <c r="N48" s="2"/>
    </row>
    <row r="49" spans="1:14" s="3" customFormat="1" ht="12.75" x14ac:dyDescent="0.2">
      <c r="B49" s="2"/>
      <c r="C49" s="11"/>
      <c r="D49" s="2"/>
      <c r="E49" s="11"/>
      <c r="F49" s="11"/>
      <c r="G49" s="2"/>
      <c r="H49" s="2"/>
      <c r="I49" s="10"/>
      <c r="J49" s="2"/>
      <c r="K49" s="2"/>
      <c r="L49" s="8"/>
      <c r="M49" s="7"/>
      <c r="N49" s="2"/>
    </row>
    <row r="50" spans="1:14" s="3" customFormat="1" ht="12.75" x14ac:dyDescent="0.2">
      <c r="B50" s="2"/>
      <c r="C50" s="11"/>
      <c r="D50" s="2"/>
      <c r="E50" s="11"/>
      <c r="F50" s="11"/>
      <c r="G50" s="2"/>
      <c r="H50" s="2"/>
      <c r="I50" s="10"/>
      <c r="J50" s="2"/>
      <c r="K50" s="2"/>
      <c r="L50" s="9"/>
      <c r="M50" s="7"/>
      <c r="N50" s="2"/>
    </row>
    <row r="51" spans="1:14" s="3" customFormat="1" ht="12.75" x14ac:dyDescent="0.2">
      <c r="B51" s="2"/>
      <c r="C51" s="11"/>
      <c r="D51" s="2"/>
      <c r="E51" s="11"/>
      <c r="F51" s="11"/>
      <c r="G51" s="2"/>
      <c r="H51" s="2"/>
      <c r="I51" s="10"/>
      <c r="J51" s="2"/>
      <c r="K51" s="2"/>
      <c r="L51" s="8"/>
      <c r="M51" s="7"/>
      <c r="N51" s="2"/>
    </row>
    <row r="52" spans="1:14" s="3" customFormat="1" ht="12.75" x14ac:dyDescent="0.2">
      <c r="B52" s="2"/>
      <c r="C52" s="2"/>
      <c r="E52" s="11"/>
      <c r="F52" s="11"/>
      <c r="G52" s="2"/>
      <c r="H52" s="2"/>
      <c r="I52" s="10"/>
      <c r="J52" s="2"/>
      <c r="K52" s="2"/>
      <c r="L52" s="8"/>
      <c r="M52" s="7"/>
      <c r="N52" s="2"/>
    </row>
    <row r="53" spans="1:14" s="3" customFormat="1" ht="12.75" x14ac:dyDescent="0.2">
      <c r="B53" s="2"/>
      <c r="C53" s="2"/>
      <c r="E53" s="11"/>
      <c r="F53" s="11"/>
      <c r="G53" s="2"/>
      <c r="H53" s="2"/>
      <c r="I53" s="10"/>
      <c r="J53" s="2"/>
      <c r="K53" s="2"/>
      <c r="L53" s="8"/>
      <c r="M53" s="7"/>
      <c r="N53" s="2"/>
    </row>
    <row r="54" spans="1:14" s="3" customFormat="1" ht="12.75" x14ac:dyDescent="0.2">
      <c r="B54" s="2"/>
      <c r="C54" s="2"/>
      <c r="E54" s="11"/>
      <c r="F54" s="11"/>
      <c r="G54" s="2"/>
      <c r="H54" s="2"/>
      <c r="I54" s="10"/>
      <c r="J54" s="2"/>
      <c r="K54" s="2"/>
      <c r="L54" s="9"/>
      <c r="M54" s="7"/>
      <c r="N54" s="2"/>
    </row>
    <row r="55" spans="1:14" s="3" customFormat="1" ht="12.75" x14ac:dyDescent="0.2">
      <c r="B55" s="2"/>
      <c r="C55" s="2"/>
      <c r="E55" s="11"/>
      <c r="F55" s="11"/>
      <c r="G55" s="2"/>
      <c r="H55" s="2"/>
      <c r="I55" s="10"/>
      <c r="J55" s="2"/>
      <c r="K55" s="2"/>
      <c r="L55" s="8"/>
      <c r="M55" s="7"/>
      <c r="N55" s="2"/>
    </row>
    <row r="56" spans="1:14" s="3" customFormat="1" ht="12.75" x14ac:dyDescent="0.2">
      <c r="A56" s="4"/>
      <c r="B56" s="2"/>
      <c r="C56" s="2"/>
      <c r="E56" s="11"/>
      <c r="F56" s="11"/>
      <c r="G56" s="2"/>
      <c r="H56" s="2"/>
      <c r="I56" s="10"/>
      <c r="J56" s="2"/>
      <c r="K56" s="2"/>
      <c r="L56" s="8"/>
      <c r="M56" s="7"/>
      <c r="N56" s="2"/>
    </row>
    <row r="57" spans="1:14" s="3" customFormat="1" ht="12.75" x14ac:dyDescent="0.2">
      <c r="B57" s="2"/>
      <c r="C57" s="2"/>
      <c r="E57" s="11"/>
      <c r="F57" s="11"/>
      <c r="G57" s="2"/>
      <c r="H57" s="2"/>
      <c r="I57" s="10"/>
      <c r="J57" s="2"/>
      <c r="K57" s="2"/>
      <c r="L57" s="8"/>
      <c r="M57" s="7"/>
      <c r="N57" s="2"/>
    </row>
    <row r="58" spans="1:14" s="3" customFormat="1" ht="12.75" x14ac:dyDescent="0.2">
      <c r="B58" s="2"/>
      <c r="C58" s="2"/>
      <c r="D58" s="2"/>
      <c r="E58" s="11"/>
      <c r="F58" s="11"/>
      <c r="G58" s="2"/>
      <c r="H58" s="2"/>
      <c r="I58" s="18"/>
      <c r="J58" s="2"/>
      <c r="K58" s="2"/>
      <c r="L58" s="8"/>
      <c r="M58" s="7"/>
      <c r="N58" s="2"/>
    </row>
    <row r="59" spans="1:14" s="3" customFormat="1" ht="12.75" x14ac:dyDescent="0.2">
      <c r="B59" s="2"/>
      <c r="C59" s="2"/>
      <c r="D59" s="2"/>
      <c r="E59" s="11"/>
      <c r="F59" s="11"/>
      <c r="G59" s="2"/>
      <c r="H59" s="2"/>
      <c r="I59" s="10"/>
      <c r="J59" s="2"/>
      <c r="K59" s="2"/>
      <c r="L59" s="8"/>
      <c r="M59" s="7"/>
      <c r="N59" s="2"/>
    </row>
    <row r="60" spans="1:14" s="3" customFormat="1" ht="12.75" x14ac:dyDescent="0.2">
      <c r="B60" s="2"/>
      <c r="C60" s="2"/>
      <c r="D60" s="2"/>
      <c r="E60" s="11"/>
      <c r="F60" s="11"/>
      <c r="G60" s="2"/>
      <c r="H60" s="2"/>
      <c r="I60" s="10"/>
      <c r="J60" s="2"/>
      <c r="K60" s="2"/>
      <c r="L60" s="8"/>
      <c r="M60" s="7"/>
      <c r="N60" s="2"/>
    </row>
    <row r="61" spans="1:14" s="3" customFormat="1" ht="12.75" x14ac:dyDescent="0.2">
      <c r="A61" s="5"/>
      <c r="B61" s="2"/>
      <c r="C61" s="2"/>
      <c r="D61" s="2"/>
      <c r="E61" s="11"/>
      <c r="F61" s="11"/>
      <c r="G61" s="2"/>
      <c r="H61" s="2"/>
      <c r="I61" s="10"/>
      <c r="J61" s="2"/>
      <c r="K61" s="2"/>
      <c r="L61" s="8"/>
      <c r="M61" s="7"/>
      <c r="N61" s="2"/>
    </row>
    <row r="62" spans="1:14" s="3" customFormat="1" ht="12.75" x14ac:dyDescent="0.2">
      <c r="B62" s="2"/>
      <c r="C62" s="2"/>
      <c r="D62" s="2"/>
      <c r="E62" s="11"/>
      <c r="F62" s="11"/>
      <c r="G62" s="2"/>
      <c r="H62" s="2"/>
      <c r="I62" s="10"/>
      <c r="J62" s="2"/>
      <c r="K62" s="2"/>
      <c r="L62" s="9"/>
      <c r="M62" s="7"/>
      <c r="N62" s="2"/>
    </row>
    <row r="63" spans="1:14" s="3" customFormat="1" ht="12.75" x14ac:dyDescent="0.2">
      <c r="B63" s="2"/>
      <c r="C63" s="2"/>
      <c r="D63" s="2"/>
      <c r="E63" s="11"/>
      <c r="F63" s="11"/>
      <c r="G63" s="2"/>
      <c r="H63" s="2"/>
      <c r="I63" s="10"/>
      <c r="J63" s="2"/>
      <c r="K63" s="2"/>
      <c r="L63" s="8"/>
      <c r="M63" s="7"/>
      <c r="N63" s="2"/>
    </row>
    <row r="64" spans="1:14" s="3" customFormat="1" ht="12.75" x14ac:dyDescent="0.2">
      <c r="B64" s="2"/>
      <c r="C64" s="2"/>
      <c r="D64" s="2"/>
      <c r="E64" s="11"/>
      <c r="F64" s="11"/>
      <c r="G64" s="2"/>
      <c r="H64" s="2"/>
      <c r="I64" s="10"/>
      <c r="J64" s="2"/>
      <c r="K64" s="2"/>
      <c r="L64" s="8"/>
      <c r="M64" s="7"/>
      <c r="N64" s="2"/>
    </row>
    <row r="65" spans="1:14" s="3" customFormat="1" ht="12.75" x14ac:dyDescent="0.2">
      <c r="B65" s="2"/>
      <c r="C65" s="2"/>
      <c r="D65" s="2"/>
      <c r="E65" s="11"/>
      <c r="F65" s="11"/>
      <c r="G65" s="2"/>
      <c r="H65" s="2"/>
      <c r="I65" s="10"/>
      <c r="J65" s="2"/>
      <c r="K65" s="2"/>
      <c r="L65" s="8"/>
      <c r="M65" s="7"/>
      <c r="N65" s="2"/>
    </row>
    <row r="66" spans="1:14" s="3" customFormat="1" ht="12.75" x14ac:dyDescent="0.2">
      <c r="A66" s="4"/>
      <c r="B66" s="2"/>
      <c r="C66" s="2"/>
      <c r="D66" s="2"/>
      <c r="E66" s="11"/>
      <c r="F66" s="11"/>
      <c r="G66" s="2"/>
      <c r="H66" s="2"/>
      <c r="I66" s="10"/>
      <c r="J66" s="2"/>
      <c r="K66" s="2"/>
      <c r="L66" s="8"/>
      <c r="M66" s="7"/>
      <c r="N66" s="2"/>
    </row>
    <row r="67" spans="1:14" s="3" customFormat="1" ht="12.75" x14ac:dyDescent="0.2">
      <c r="B67" s="2"/>
      <c r="C67" s="2"/>
      <c r="D67" s="2"/>
      <c r="E67" s="11"/>
      <c r="F67" s="11"/>
      <c r="G67" s="2"/>
      <c r="H67" s="2"/>
      <c r="I67" s="10"/>
      <c r="J67" s="2"/>
      <c r="K67" s="2"/>
      <c r="L67" s="9"/>
      <c r="M67" s="7"/>
      <c r="N67" s="2"/>
    </row>
    <row r="68" spans="1:14" s="3" customFormat="1" ht="12.75" x14ac:dyDescent="0.2">
      <c r="A68" s="5"/>
      <c r="B68" s="2"/>
      <c r="C68" s="2"/>
      <c r="D68" s="2"/>
      <c r="E68" s="11"/>
      <c r="F68" s="11"/>
      <c r="G68" s="2"/>
      <c r="H68" s="2"/>
      <c r="I68" s="10"/>
      <c r="J68" s="2"/>
      <c r="K68" s="2"/>
      <c r="L68" s="9"/>
      <c r="M68" s="7"/>
      <c r="N68" s="2"/>
    </row>
    <row r="69" spans="1:14" s="3" customFormat="1" ht="12.75" x14ac:dyDescent="0.2">
      <c r="B69" s="2"/>
      <c r="C69" s="2"/>
      <c r="D69" s="2"/>
      <c r="E69" s="11"/>
      <c r="F69" s="11"/>
      <c r="G69" s="2"/>
      <c r="H69" s="2"/>
      <c r="I69" s="10"/>
      <c r="J69" s="2"/>
      <c r="K69" s="2"/>
      <c r="L69" s="8"/>
      <c r="M69" s="7"/>
      <c r="N69" s="2"/>
    </row>
    <row r="70" spans="1:14" s="3" customFormat="1" ht="12.75" x14ac:dyDescent="0.2">
      <c r="B70" s="2"/>
      <c r="C70" s="2"/>
      <c r="D70" s="2"/>
      <c r="E70" s="11"/>
      <c r="F70" s="11"/>
      <c r="G70" s="2"/>
      <c r="H70" s="2"/>
      <c r="I70" s="10"/>
      <c r="J70" s="2"/>
      <c r="K70" s="2"/>
      <c r="L70" s="9"/>
      <c r="M70" s="7"/>
      <c r="N70" s="2"/>
    </row>
    <row r="71" spans="1:14" s="3" customFormat="1" ht="12.75" x14ac:dyDescent="0.2">
      <c r="A71" s="4"/>
      <c r="B71" s="2"/>
      <c r="C71" s="2"/>
      <c r="D71" s="2"/>
      <c r="E71" s="11"/>
      <c r="F71" s="11"/>
      <c r="G71" s="2"/>
      <c r="H71" s="2"/>
      <c r="I71" s="10"/>
      <c r="J71" s="2"/>
      <c r="K71" s="2"/>
      <c r="L71" s="8"/>
      <c r="M71" s="7"/>
      <c r="N71" s="2"/>
    </row>
    <row r="72" spans="1:14" s="3" customFormat="1" ht="12.75" x14ac:dyDescent="0.2">
      <c r="B72" s="2"/>
      <c r="C72" s="2"/>
      <c r="D72" s="2"/>
      <c r="E72" s="11"/>
      <c r="F72" s="11"/>
      <c r="G72" s="2"/>
      <c r="H72" s="2"/>
      <c r="I72" s="10"/>
      <c r="J72" s="2"/>
      <c r="K72" s="2"/>
      <c r="L72" s="9"/>
      <c r="M72" s="7"/>
      <c r="N72" s="2"/>
    </row>
    <row r="73" spans="1:14" s="3" customFormat="1" ht="12.75" x14ac:dyDescent="0.2">
      <c r="B73" s="2"/>
      <c r="C73" s="2"/>
      <c r="D73" s="2"/>
      <c r="E73" s="11"/>
      <c r="F73" s="11"/>
      <c r="G73" s="2"/>
      <c r="H73" s="2"/>
      <c r="I73" s="10"/>
      <c r="J73" s="2"/>
      <c r="K73" s="2"/>
      <c r="L73" s="8"/>
      <c r="M73" s="7"/>
      <c r="N73" s="2"/>
    </row>
    <row r="74" spans="1:14" s="3" customFormat="1" ht="12.75" x14ac:dyDescent="0.2">
      <c r="B74" s="2"/>
      <c r="C74" s="2"/>
      <c r="D74" s="2"/>
      <c r="E74" s="11"/>
      <c r="F74" s="11"/>
      <c r="G74" s="2"/>
      <c r="H74" s="2"/>
      <c r="I74" s="10"/>
      <c r="J74" s="2"/>
      <c r="K74" s="2"/>
      <c r="L74" s="8"/>
      <c r="M74" s="7"/>
      <c r="N74" s="2"/>
    </row>
    <row r="75" spans="1:14" s="3" customFormat="1" ht="12.75" x14ac:dyDescent="0.2">
      <c r="B75" s="2"/>
      <c r="C75" s="2"/>
      <c r="D75" s="2"/>
      <c r="E75" s="11"/>
      <c r="F75" s="11"/>
      <c r="G75" s="2"/>
      <c r="H75" s="2"/>
      <c r="I75" s="10"/>
      <c r="J75" s="2"/>
      <c r="K75" s="2"/>
      <c r="L75" s="8"/>
      <c r="M75" s="7"/>
      <c r="N75" s="2"/>
    </row>
    <row r="76" spans="1:14" s="3" customFormat="1" ht="12.75" x14ac:dyDescent="0.2">
      <c r="B76" s="2"/>
      <c r="C76" s="2"/>
      <c r="D76" s="2"/>
      <c r="E76" s="11"/>
      <c r="F76" s="11"/>
      <c r="G76" s="2"/>
      <c r="H76" s="2"/>
      <c r="I76" s="10"/>
      <c r="J76" s="2"/>
      <c r="K76" s="2"/>
      <c r="L76" s="8"/>
      <c r="M76" s="7"/>
      <c r="N76" s="2"/>
    </row>
    <row r="77" spans="1:14" x14ac:dyDescent="0.25">
      <c r="E77" s="21"/>
      <c r="F77" s="21"/>
    </row>
  </sheetData>
  <mergeCells count="18">
    <mergeCell ref="E24:F24"/>
    <mergeCell ref="A3:A5"/>
    <mergeCell ref="A1:N1"/>
    <mergeCell ref="B3:B5"/>
    <mergeCell ref="N3:N5"/>
    <mergeCell ref="C3:C5"/>
    <mergeCell ref="M3:M5"/>
    <mergeCell ref="A2:M2"/>
    <mergeCell ref="H4:H5"/>
    <mergeCell ref="I4:J4"/>
    <mergeCell ref="H3:J3"/>
    <mergeCell ref="K3:L3"/>
    <mergeCell ref="K4:K5"/>
    <mergeCell ref="L4:L5"/>
    <mergeCell ref="D3:G3"/>
    <mergeCell ref="E4:F4"/>
    <mergeCell ref="D4:D5"/>
    <mergeCell ref="G4:G5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B16" sqref="B16"/>
    </sheetView>
  </sheetViews>
  <sheetFormatPr defaultRowHeight="15" x14ac:dyDescent="0.25"/>
  <cols>
    <col min="1" max="1" width="39.42578125" customWidth="1"/>
    <col min="2" max="2" width="14" customWidth="1"/>
    <col min="3" max="3" width="13.42578125" style="6" customWidth="1"/>
    <col min="4" max="4" width="23.85546875" customWidth="1"/>
    <col min="5" max="5" width="10.42578125" bestFit="1" customWidth="1"/>
    <col min="7" max="7" width="36" customWidth="1"/>
    <col min="8" max="8" width="10.42578125" bestFit="1" customWidth="1"/>
    <col min="9" max="9" width="16" customWidth="1"/>
    <col min="10" max="10" width="15.5703125" customWidth="1"/>
    <col min="11" max="11" width="16.7109375" customWidth="1"/>
    <col min="12" max="12" width="17.7109375" customWidth="1"/>
    <col min="13" max="13" width="71" customWidth="1"/>
    <col min="14" max="14" width="20.140625" customWidth="1"/>
  </cols>
  <sheetData>
    <row r="1" spans="1:15" s="6" customFormat="1" x14ac:dyDescent="0.25">
      <c r="A1" s="80" t="s">
        <v>65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  <c r="O1" s="40"/>
    </row>
    <row r="2" spans="1:15" s="6" customFormat="1" x14ac:dyDescent="0.25">
      <c r="A2" s="69" t="s">
        <v>109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41"/>
    </row>
    <row r="3" spans="1:15" s="6" customFormat="1" x14ac:dyDescent="0.25">
      <c r="A3" s="69" t="s">
        <v>0</v>
      </c>
      <c r="B3" s="69" t="s">
        <v>1</v>
      </c>
      <c r="C3" s="70" t="s">
        <v>63</v>
      </c>
      <c r="D3" s="69" t="s">
        <v>64</v>
      </c>
      <c r="E3" s="69"/>
      <c r="F3" s="69"/>
      <c r="G3" s="69"/>
      <c r="H3" s="69" t="s">
        <v>7</v>
      </c>
      <c r="I3" s="69"/>
      <c r="J3" s="69"/>
      <c r="K3" s="69" t="s">
        <v>12</v>
      </c>
      <c r="L3" s="69"/>
      <c r="M3" s="69" t="s">
        <v>15</v>
      </c>
      <c r="N3" s="69" t="s">
        <v>16</v>
      </c>
    </row>
    <row r="4" spans="1:15" s="6" customFormat="1" x14ac:dyDescent="0.25">
      <c r="A4" s="69"/>
      <c r="B4" s="69"/>
      <c r="C4" s="71"/>
      <c r="D4" s="69" t="s">
        <v>2</v>
      </c>
      <c r="E4" s="69" t="s">
        <v>3</v>
      </c>
      <c r="F4" s="69"/>
      <c r="G4" s="69" t="s">
        <v>220</v>
      </c>
      <c r="H4" s="69" t="s">
        <v>8</v>
      </c>
      <c r="I4" s="69" t="s">
        <v>9</v>
      </c>
      <c r="J4" s="69"/>
      <c r="K4" s="69" t="s">
        <v>13</v>
      </c>
      <c r="L4" s="69" t="s">
        <v>14</v>
      </c>
      <c r="M4" s="69"/>
      <c r="N4" s="69"/>
    </row>
    <row r="5" spans="1:15" s="6" customFormat="1" x14ac:dyDescent="0.25">
      <c r="A5" s="69"/>
      <c r="B5" s="69"/>
      <c r="C5" s="72"/>
      <c r="D5" s="69"/>
      <c r="E5" s="1" t="s">
        <v>4</v>
      </c>
      <c r="F5" s="1" t="s">
        <v>5</v>
      </c>
      <c r="G5" s="69"/>
      <c r="H5" s="69"/>
      <c r="I5" s="1" t="s">
        <v>10</v>
      </c>
      <c r="J5" s="1" t="s">
        <v>11</v>
      </c>
      <c r="K5" s="69"/>
      <c r="L5" s="69"/>
      <c r="M5" s="69"/>
      <c r="N5" s="69"/>
    </row>
    <row r="6" spans="1:15" s="4" customFormat="1" ht="12.75" x14ac:dyDescent="0.2">
      <c r="A6" s="4" t="s">
        <v>102</v>
      </c>
      <c r="B6" s="23" t="s">
        <v>52</v>
      </c>
      <c r="C6" s="30" t="s">
        <v>103</v>
      </c>
      <c r="D6" s="30" t="s">
        <v>110</v>
      </c>
      <c r="E6" s="22" t="s">
        <v>111</v>
      </c>
      <c r="F6" s="22" t="s">
        <v>111</v>
      </c>
      <c r="G6" s="9">
        <v>200</v>
      </c>
      <c r="H6" s="23">
        <v>1</v>
      </c>
      <c r="I6" s="18" t="s">
        <v>104</v>
      </c>
      <c r="J6" s="18" t="s">
        <v>60</v>
      </c>
      <c r="K6" s="30" t="s">
        <v>105</v>
      </c>
      <c r="L6" s="30" t="s">
        <v>106</v>
      </c>
      <c r="M6" s="31" t="s">
        <v>107</v>
      </c>
      <c r="N6" s="23" t="s">
        <v>108</v>
      </c>
    </row>
    <row r="7" spans="1:15" s="13" customFormat="1" ht="12.75" x14ac:dyDescent="0.2">
      <c r="A7" s="3" t="s">
        <v>28</v>
      </c>
      <c r="B7" s="2" t="s">
        <v>49</v>
      </c>
      <c r="C7" s="17" t="s">
        <v>113</v>
      </c>
      <c r="D7" s="30" t="s">
        <v>94</v>
      </c>
      <c r="E7" s="22" t="s">
        <v>75</v>
      </c>
      <c r="F7" s="22" t="s">
        <v>79</v>
      </c>
      <c r="G7" s="9">
        <v>600</v>
      </c>
      <c r="H7" s="2">
        <v>2</v>
      </c>
      <c r="I7" s="10" t="s">
        <v>114</v>
      </c>
      <c r="J7" s="10" t="s">
        <v>60</v>
      </c>
      <c r="K7" s="17" t="s">
        <v>115</v>
      </c>
      <c r="L7" s="22" t="s">
        <v>116</v>
      </c>
      <c r="M7" s="7" t="s">
        <v>117</v>
      </c>
      <c r="N7" s="2" t="s">
        <v>118</v>
      </c>
    </row>
    <row r="8" spans="1:15" s="13" customFormat="1" ht="12.75" x14ac:dyDescent="0.2">
      <c r="A8" s="3" t="s">
        <v>32</v>
      </c>
      <c r="B8" s="2" t="s">
        <v>54</v>
      </c>
      <c r="C8" s="17" t="s">
        <v>113</v>
      </c>
      <c r="D8" s="30" t="s">
        <v>94</v>
      </c>
      <c r="E8" s="22" t="s">
        <v>75</v>
      </c>
      <c r="F8" s="22" t="s">
        <v>79</v>
      </c>
      <c r="G8" s="18" t="s">
        <v>60</v>
      </c>
      <c r="H8" s="2">
        <v>2</v>
      </c>
      <c r="I8" s="10">
        <v>440</v>
      </c>
      <c r="J8" s="10" t="s">
        <v>60</v>
      </c>
      <c r="K8" s="17" t="s">
        <v>119</v>
      </c>
      <c r="L8" s="22" t="s">
        <v>120</v>
      </c>
      <c r="M8" s="7" t="s">
        <v>121</v>
      </c>
      <c r="N8" s="2" t="s">
        <v>118</v>
      </c>
    </row>
    <row r="9" spans="1:15" s="13" customFormat="1" ht="12.75" x14ac:dyDescent="0.2">
      <c r="A9" s="3" t="s">
        <v>127</v>
      </c>
      <c r="B9" s="2" t="s">
        <v>129</v>
      </c>
      <c r="C9" s="17" t="s">
        <v>128</v>
      </c>
      <c r="D9" s="30" t="s">
        <v>78</v>
      </c>
      <c r="E9" s="22" t="s">
        <v>76</v>
      </c>
      <c r="F9" s="22" t="s">
        <v>70</v>
      </c>
      <c r="G9" s="9">
        <v>1732.38</v>
      </c>
      <c r="H9" s="2" t="s">
        <v>60</v>
      </c>
      <c r="I9" s="17" t="s">
        <v>60</v>
      </c>
      <c r="J9" s="10" t="s">
        <v>60</v>
      </c>
      <c r="K9" s="2" t="s">
        <v>60</v>
      </c>
      <c r="L9" s="9" t="s">
        <v>60</v>
      </c>
      <c r="M9" s="7" t="s">
        <v>131</v>
      </c>
      <c r="N9" s="2" t="s">
        <v>130</v>
      </c>
    </row>
    <row r="10" spans="1:15" s="13" customFormat="1" ht="12.75" x14ac:dyDescent="0.2">
      <c r="A10" s="3" t="s">
        <v>31</v>
      </c>
      <c r="B10" s="2" t="s">
        <v>53</v>
      </c>
      <c r="C10" s="17" t="s">
        <v>132</v>
      </c>
      <c r="D10" s="30" t="s">
        <v>94</v>
      </c>
      <c r="E10" s="22" t="s">
        <v>75</v>
      </c>
      <c r="F10" s="22" t="s">
        <v>85</v>
      </c>
      <c r="G10" s="9">
        <v>600</v>
      </c>
      <c r="H10" s="11" t="s">
        <v>134</v>
      </c>
      <c r="I10" s="43">
        <v>858</v>
      </c>
      <c r="J10" s="10" t="s">
        <v>60</v>
      </c>
      <c r="K10" s="17" t="s">
        <v>135</v>
      </c>
      <c r="L10" s="30" t="s">
        <v>136</v>
      </c>
      <c r="M10" s="7" t="s">
        <v>133</v>
      </c>
      <c r="N10" s="2" t="s">
        <v>137</v>
      </c>
    </row>
    <row r="11" spans="1:15" s="13" customFormat="1" ht="12.75" x14ac:dyDescent="0.2">
      <c r="A11" s="3" t="s">
        <v>86</v>
      </c>
      <c r="B11" s="23" t="s">
        <v>87</v>
      </c>
      <c r="C11" s="17" t="s">
        <v>128</v>
      </c>
      <c r="D11" s="30" t="s">
        <v>78</v>
      </c>
      <c r="E11" s="22" t="s">
        <v>76</v>
      </c>
      <c r="F11" s="22" t="s">
        <v>70</v>
      </c>
      <c r="G11" s="9">
        <v>1212.3800000000001</v>
      </c>
      <c r="H11" s="2" t="s">
        <v>60</v>
      </c>
      <c r="I11" s="17" t="s">
        <v>60</v>
      </c>
      <c r="J11" s="10" t="s">
        <v>60</v>
      </c>
      <c r="K11" s="2" t="s">
        <v>60</v>
      </c>
      <c r="L11" s="9" t="s">
        <v>60</v>
      </c>
      <c r="M11" s="7" t="s">
        <v>131</v>
      </c>
      <c r="N11" s="2" t="s">
        <v>138</v>
      </c>
    </row>
    <row r="12" spans="1:15" s="13" customFormat="1" ht="12.75" x14ac:dyDescent="0.2">
      <c r="A12" s="3" t="s">
        <v>36</v>
      </c>
      <c r="B12" s="2" t="s">
        <v>58</v>
      </c>
      <c r="C12" s="17" t="s">
        <v>128</v>
      </c>
      <c r="D12" s="30" t="s">
        <v>78</v>
      </c>
      <c r="E12" s="22" t="s">
        <v>76</v>
      </c>
      <c r="F12" s="22" t="s">
        <v>70</v>
      </c>
      <c r="G12" s="9">
        <v>1331.38</v>
      </c>
      <c r="H12" s="2" t="s">
        <v>60</v>
      </c>
      <c r="I12" s="17" t="s">
        <v>60</v>
      </c>
      <c r="J12" s="10" t="s">
        <v>60</v>
      </c>
      <c r="K12" s="2" t="s">
        <v>60</v>
      </c>
      <c r="L12" s="9" t="s">
        <v>60</v>
      </c>
      <c r="M12" s="7" t="s">
        <v>131</v>
      </c>
      <c r="N12" s="2" t="s">
        <v>139</v>
      </c>
    </row>
    <row r="13" spans="1:15" s="13" customFormat="1" ht="12.75" x14ac:dyDescent="0.2">
      <c r="A13" s="3" t="s">
        <v>27</v>
      </c>
      <c r="B13" s="23" t="s">
        <v>38</v>
      </c>
      <c r="C13" s="17" t="s">
        <v>128</v>
      </c>
      <c r="D13" s="30" t="s">
        <v>78</v>
      </c>
      <c r="E13" s="22" t="s">
        <v>76</v>
      </c>
      <c r="F13" s="22" t="s">
        <v>70</v>
      </c>
      <c r="G13" s="9">
        <v>1359</v>
      </c>
      <c r="H13" s="2" t="s">
        <v>60</v>
      </c>
      <c r="I13" s="17" t="s">
        <v>60</v>
      </c>
      <c r="J13" s="10" t="s">
        <v>60</v>
      </c>
      <c r="K13" s="2" t="s">
        <v>60</v>
      </c>
      <c r="L13" s="9" t="s">
        <v>60</v>
      </c>
      <c r="M13" s="7" t="s">
        <v>131</v>
      </c>
      <c r="N13" s="2" t="s">
        <v>140</v>
      </c>
    </row>
    <row r="14" spans="1:15" s="13" customFormat="1" ht="12.75" x14ac:dyDescent="0.2">
      <c r="A14" s="3" t="s">
        <v>92</v>
      </c>
      <c r="B14" s="2"/>
      <c r="C14" s="17" t="s">
        <v>128</v>
      </c>
      <c r="D14" s="30" t="s">
        <v>78</v>
      </c>
      <c r="E14" s="22" t="s">
        <v>76</v>
      </c>
      <c r="F14" s="22" t="s">
        <v>126</v>
      </c>
      <c r="G14" s="9">
        <v>1615.89</v>
      </c>
      <c r="H14" s="2" t="s">
        <v>60</v>
      </c>
      <c r="I14" s="17" t="s">
        <v>60</v>
      </c>
      <c r="J14" s="10" t="s">
        <v>60</v>
      </c>
      <c r="K14" s="2" t="s">
        <v>60</v>
      </c>
      <c r="L14" s="9" t="s">
        <v>60</v>
      </c>
      <c r="M14" s="7" t="s">
        <v>131</v>
      </c>
      <c r="N14" s="2" t="s">
        <v>141</v>
      </c>
    </row>
    <row r="15" spans="1:15" s="13" customFormat="1" ht="12.75" x14ac:dyDescent="0.2">
      <c r="A15" s="3" t="s">
        <v>143</v>
      </c>
      <c r="B15" s="2"/>
      <c r="C15" s="17" t="s">
        <v>128</v>
      </c>
      <c r="D15" s="30" t="s">
        <v>78</v>
      </c>
      <c r="E15" s="22" t="s">
        <v>76</v>
      </c>
      <c r="F15" s="22" t="s">
        <v>70</v>
      </c>
      <c r="G15" s="9">
        <v>2187.38</v>
      </c>
      <c r="H15" s="2" t="s">
        <v>60</v>
      </c>
      <c r="I15" s="17" t="s">
        <v>60</v>
      </c>
      <c r="J15" s="10" t="s">
        <v>60</v>
      </c>
      <c r="K15" s="2" t="s">
        <v>60</v>
      </c>
      <c r="L15" s="9" t="s">
        <v>60</v>
      </c>
      <c r="M15" s="7" t="s">
        <v>131</v>
      </c>
      <c r="N15" s="2" t="s">
        <v>142</v>
      </c>
    </row>
    <row r="16" spans="1:15" s="13" customFormat="1" ht="12.75" x14ac:dyDescent="0.2">
      <c r="A16" s="4" t="s">
        <v>29</v>
      </c>
      <c r="B16" s="23" t="s">
        <v>50</v>
      </c>
      <c r="C16" s="17" t="s">
        <v>128</v>
      </c>
      <c r="D16" s="30" t="s">
        <v>78</v>
      </c>
      <c r="E16" s="22" t="s">
        <v>76</v>
      </c>
      <c r="F16" s="22" t="s">
        <v>84</v>
      </c>
      <c r="G16" s="9">
        <v>2312.58</v>
      </c>
      <c r="H16" s="2" t="s">
        <v>60</v>
      </c>
      <c r="I16" s="17" t="s">
        <v>60</v>
      </c>
      <c r="J16" s="10" t="s">
        <v>60</v>
      </c>
      <c r="K16" s="2" t="s">
        <v>60</v>
      </c>
      <c r="L16" s="9" t="s">
        <v>60</v>
      </c>
      <c r="M16" s="7" t="s">
        <v>131</v>
      </c>
      <c r="N16" s="2" t="s">
        <v>144</v>
      </c>
    </row>
    <row r="17" spans="1:14" s="13" customFormat="1" ht="12.75" x14ac:dyDescent="0.2">
      <c r="A17" s="3" t="s">
        <v>146</v>
      </c>
      <c r="B17" s="2" t="s">
        <v>147</v>
      </c>
      <c r="C17" s="17" t="s">
        <v>128</v>
      </c>
      <c r="D17" s="30" t="s">
        <v>78</v>
      </c>
      <c r="E17" s="22" t="s">
        <v>76</v>
      </c>
      <c r="F17" s="22" t="s">
        <v>70</v>
      </c>
      <c r="G17" s="9">
        <v>2774.68</v>
      </c>
      <c r="H17" s="2" t="s">
        <v>60</v>
      </c>
      <c r="I17" s="17" t="s">
        <v>60</v>
      </c>
      <c r="J17" s="10" t="s">
        <v>60</v>
      </c>
      <c r="K17" s="2" t="s">
        <v>60</v>
      </c>
      <c r="L17" s="9" t="s">
        <v>60</v>
      </c>
      <c r="M17" s="7" t="s">
        <v>131</v>
      </c>
      <c r="N17" s="2" t="s">
        <v>145</v>
      </c>
    </row>
    <row r="18" spans="1:14" s="13" customFormat="1" ht="12.75" x14ac:dyDescent="0.2">
      <c r="A18" s="3" t="s">
        <v>98</v>
      </c>
      <c r="B18" s="2" t="s">
        <v>96</v>
      </c>
      <c r="C18" s="17" t="s">
        <v>149</v>
      </c>
      <c r="D18" s="30" t="s">
        <v>69</v>
      </c>
      <c r="E18" s="22" t="s">
        <v>148</v>
      </c>
      <c r="F18" s="22" t="s">
        <v>111</v>
      </c>
      <c r="G18" s="9">
        <v>1211.3800000000001</v>
      </c>
      <c r="H18" s="2">
        <v>6</v>
      </c>
      <c r="I18" s="17" t="s">
        <v>60</v>
      </c>
      <c r="J18" s="10">
        <v>2640</v>
      </c>
      <c r="K18" s="2" t="s">
        <v>165</v>
      </c>
      <c r="L18" s="9" t="s">
        <v>164</v>
      </c>
      <c r="M18" s="7" t="s">
        <v>150</v>
      </c>
      <c r="N18" s="2" t="s">
        <v>166</v>
      </c>
    </row>
    <row r="19" spans="1:14" s="13" customFormat="1" ht="12.75" x14ac:dyDescent="0.2">
      <c r="A19" s="3" t="s">
        <v>34</v>
      </c>
      <c r="B19" s="2" t="s">
        <v>56</v>
      </c>
      <c r="C19" s="23" t="s">
        <v>156</v>
      </c>
      <c r="D19" s="30" t="s">
        <v>69</v>
      </c>
      <c r="E19" s="22" t="s">
        <v>157</v>
      </c>
      <c r="F19" s="22" t="s">
        <v>158</v>
      </c>
      <c r="G19" s="9">
        <v>1149.18</v>
      </c>
      <c r="H19" s="11" t="s">
        <v>197</v>
      </c>
      <c r="I19" s="17" t="s">
        <v>60</v>
      </c>
      <c r="J19" s="44" t="s">
        <v>161</v>
      </c>
      <c r="K19" s="17" t="s">
        <v>198</v>
      </c>
      <c r="L19" s="11" t="s">
        <v>199</v>
      </c>
      <c r="M19" s="7" t="s">
        <v>162</v>
      </c>
      <c r="N19" s="2" t="s">
        <v>163</v>
      </c>
    </row>
    <row r="20" spans="1:14" s="13" customFormat="1" ht="12.75" x14ac:dyDescent="0.2">
      <c r="A20" s="3" t="s">
        <v>146</v>
      </c>
      <c r="B20" s="2" t="s">
        <v>147</v>
      </c>
      <c r="C20" s="23" t="s">
        <v>156</v>
      </c>
      <c r="D20" s="30" t="s">
        <v>69</v>
      </c>
      <c r="E20" s="22" t="s">
        <v>148</v>
      </c>
      <c r="F20" s="22" t="s">
        <v>111</v>
      </c>
      <c r="G20" s="9">
        <v>1328.18</v>
      </c>
      <c r="H20" s="11" t="s">
        <v>197</v>
      </c>
      <c r="I20" s="17" t="s">
        <v>60</v>
      </c>
      <c r="J20" s="44" t="s">
        <v>161</v>
      </c>
      <c r="K20" s="17" t="s">
        <v>200</v>
      </c>
      <c r="L20" s="11" t="s">
        <v>201</v>
      </c>
      <c r="M20" s="7" t="s">
        <v>162</v>
      </c>
      <c r="N20" s="2" t="s">
        <v>163</v>
      </c>
    </row>
    <row r="21" spans="1:14" s="13" customFormat="1" ht="12.75" x14ac:dyDescent="0.2">
      <c r="A21" s="3" t="s">
        <v>151</v>
      </c>
      <c r="B21" s="2" t="s">
        <v>152</v>
      </c>
      <c r="C21" s="23" t="s">
        <v>156</v>
      </c>
      <c r="D21" s="30" t="s">
        <v>69</v>
      </c>
      <c r="E21" s="22" t="s">
        <v>148</v>
      </c>
      <c r="F21" s="22" t="s">
        <v>111</v>
      </c>
      <c r="G21" s="34">
        <v>1204.3800000000001</v>
      </c>
      <c r="H21" s="11" t="s">
        <v>197</v>
      </c>
      <c r="I21" s="17" t="s">
        <v>60</v>
      </c>
      <c r="J21" s="44" t="s">
        <v>161</v>
      </c>
      <c r="K21" s="17" t="s">
        <v>202</v>
      </c>
      <c r="L21" s="30" t="s">
        <v>203</v>
      </c>
      <c r="M21" s="7" t="s">
        <v>162</v>
      </c>
      <c r="N21" s="2" t="s">
        <v>163</v>
      </c>
    </row>
    <row r="22" spans="1:14" s="13" customFormat="1" ht="12.75" x14ac:dyDescent="0.2">
      <c r="A22" s="3" t="s">
        <v>153</v>
      </c>
      <c r="B22" s="2" t="s">
        <v>49</v>
      </c>
      <c r="C22" s="23" t="s">
        <v>156</v>
      </c>
      <c r="D22" s="30" t="s">
        <v>69</v>
      </c>
      <c r="E22" s="22" t="s">
        <v>148</v>
      </c>
      <c r="F22" s="22" t="s">
        <v>111</v>
      </c>
      <c r="G22" s="9">
        <v>1608.38</v>
      </c>
      <c r="H22" s="11" t="s">
        <v>197</v>
      </c>
      <c r="I22" s="17" t="s">
        <v>60</v>
      </c>
      <c r="J22" s="44" t="s">
        <v>161</v>
      </c>
      <c r="K22" s="17" t="s">
        <v>204</v>
      </c>
      <c r="L22" s="30" t="s">
        <v>205</v>
      </c>
      <c r="M22" s="7" t="s">
        <v>162</v>
      </c>
      <c r="N22" s="2" t="s">
        <v>163</v>
      </c>
    </row>
    <row r="23" spans="1:14" s="13" customFormat="1" ht="12.75" x14ac:dyDescent="0.2">
      <c r="A23" s="3" t="s">
        <v>86</v>
      </c>
      <c r="B23" s="2" t="s">
        <v>87</v>
      </c>
      <c r="C23" s="23" t="s">
        <v>156</v>
      </c>
      <c r="D23" s="30" t="s">
        <v>69</v>
      </c>
      <c r="E23" s="22" t="s">
        <v>148</v>
      </c>
      <c r="F23" s="22" t="s">
        <v>111</v>
      </c>
      <c r="G23" s="9">
        <v>1784.38</v>
      </c>
      <c r="H23" s="11" t="s">
        <v>197</v>
      </c>
      <c r="I23" s="17" t="s">
        <v>60</v>
      </c>
      <c r="J23" s="44" t="s">
        <v>161</v>
      </c>
      <c r="K23" s="17" t="s">
        <v>206</v>
      </c>
      <c r="L23" s="30" t="s">
        <v>207</v>
      </c>
      <c r="M23" s="7" t="s">
        <v>162</v>
      </c>
      <c r="N23" s="2" t="s">
        <v>163</v>
      </c>
    </row>
    <row r="24" spans="1:14" s="13" customFormat="1" ht="12.75" x14ac:dyDescent="0.2">
      <c r="A24" s="5" t="s">
        <v>154</v>
      </c>
      <c r="B24" s="2" t="s">
        <v>155</v>
      </c>
      <c r="C24" s="23" t="s">
        <v>156</v>
      </c>
      <c r="D24" s="30" t="s">
        <v>69</v>
      </c>
      <c r="E24" s="22" t="s">
        <v>148</v>
      </c>
      <c r="F24" s="22" t="s">
        <v>111</v>
      </c>
      <c r="G24" s="9">
        <v>1264.3800000000001</v>
      </c>
      <c r="H24" s="11" t="s">
        <v>197</v>
      </c>
      <c r="I24" s="17" t="s">
        <v>60</v>
      </c>
      <c r="J24" s="44" t="s">
        <v>161</v>
      </c>
      <c r="K24" s="17" t="s">
        <v>208</v>
      </c>
      <c r="L24" s="30" t="s">
        <v>209</v>
      </c>
      <c r="M24" s="7" t="s">
        <v>162</v>
      </c>
      <c r="N24" s="2" t="s">
        <v>163</v>
      </c>
    </row>
    <row r="25" spans="1:14" s="4" customFormat="1" ht="12.75" x14ac:dyDescent="0.2">
      <c r="A25" s="4" t="s">
        <v>90</v>
      </c>
      <c r="B25" s="23" t="s">
        <v>91</v>
      </c>
      <c r="C25" s="23" t="s">
        <v>156</v>
      </c>
      <c r="D25" s="30" t="s">
        <v>69</v>
      </c>
      <c r="E25" s="22" t="s">
        <v>157</v>
      </c>
      <c r="F25" s="22" t="s">
        <v>158</v>
      </c>
      <c r="G25" s="34">
        <v>1722.28</v>
      </c>
      <c r="H25" s="11" t="s">
        <v>197</v>
      </c>
      <c r="I25" s="23" t="s">
        <v>60</v>
      </c>
      <c r="J25" s="44" t="s">
        <v>161</v>
      </c>
      <c r="K25" s="17" t="s">
        <v>159</v>
      </c>
      <c r="L25" s="30" t="s">
        <v>160</v>
      </c>
      <c r="M25" s="7" t="s">
        <v>162</v>
      </c>
      <c r="N25" s="2" t="s">
        <v>163</v>
      </c>
    </row>
    <row r="26" spans="1:14" s="4" customFormat="1" ht="12.75" x14ac:dyDescent="0.2">
      <c r="A26" s="4" t="s">
        <v>167</v>
      </c>
      <c r="B26" s="23" t="s">
        <v>171</v>
      </c>
      <c r="C26" s="23" t="s">
        <v>170</v>
      </c>
      <c r="D26" s="30" t="s">
        <v>69</v>
      </c>
      <c r="E26" s="22" t="s">
        <v>169</v>
      </c>
      <c r="F26" s="22" t="s">
        <v>70</v>
      </c>
      <c r="G26" s="34">
        <v>599.38</v>
      </c>
      <c r="H26" s="23">
        <v>5</v>
      </c>
      <c r="I26" s="30" t="s">
        <v>60</v>
      </c>
      <c r="J26" s="44" t="s">
        <v>175</v>
      </c>
      <c r="K26" s="17" t="s">
        <v>172</v>
      </c>
      <c r="L26" s="30" t="s">
        <v>173</v>
      </c>
      <c r="M26" s="7" t="s">
        <v>174</v>
      </c>
      <c r="N26" s="23" t="s">
        <v>168</v>
      </c>
    </row>
    <row r="27" spans="1:14" s="13" customFormat="1" ht="12.75" x14ac:dyDescent="0.2">
      <c r="A27" s="4" t="s">
        <v>176</v>
      </c>
      <c r="B27" s="2" t="s">
        <v>177</v>
      </c>
      <c r="C27" s="23" t="s">
        <v>170</v>
      </c>
      <c r="D27" s="30" t="s">
        <v>69</v>
      </c>
      <c r="E27" s="22" t="s">
        <v>169</v>
      </c>
      <c r="F27" s="22" t="s">
        <v>70</v>
      </c>
      <c r="G27" s="9">
        <v>1327.18</v>
      </c>
      <c r="H27" s="11" t="s">
        <v>184</v>
      </c>
      <c r="I27" s="30" t="s">
        <v>60</v>
      </c>
      <c r="J27" s="44" t="s">
        <v>175</v>
      </c>
      <c r="K27" s="17" t="s">
        <v>185</v>
      </c>
      <c r="L27" s="30" t="s">
        <v>190</v>
      </c>
      <c r="M27" s="7" t="s">
        <v>174</v>
      </c>
      <c r="N27" s="2" t="s">
        <v>196</v>
      </c>
    </row>
    <row r="28" spans="1:14" s="13" customFormat="1" ht="12.75" x14ac:dyDescent="0.2">
      <c r="A28" s="3" t="s">
        <v>178</v>
      </c>
      <c r="B28" s="2" t="s">
        <v>179</v>
      </c>
      <c r="C28" s="23" t="s">
        <v>170</v>
      </c>
      <c r="D28" s="30" t="s">
        <v>69</v>
      </c>
      <c r="E28" s="22" t="s">
        <v>169</v>
      </c>
      <c r="F28" s="22" t="s">
        <v>70</v>
      </c>
      <c r="G28" s="34">
        <v>1013.18</v>
      </c>
      <c r="H28" s="11" t="s">
        <v>184</v>
      </c>
      <c r="I28" s="30" t="s">
        <v>60</v>
      </c>
      <c r="J28" s="44" t="s">
        <v>175</v>
      </c>
      <c r="K28" s="17" t="s">
        <v>186</v>
      </c>
      <c r="L28" s="30" t="s">
        <v>191</v>
      </c>
      <c r="M28" s="7" t="s">
        <v>174</v>
      </c>
      <c r="N28" s="2" t="s">
        <v>196</v>
      </c>
    </row>
    <row r="29" spans="1:14" s="13" customFormat="1" ht="12.75" x14ac:dyDescent="0.2">
      <c r="A29" s="5" t="s">
        <v>72</v>
      </c>
      <c r="B29" s="2" t="s">
        <v>77</v>
      </c>
      <c r="C29" s="23" t="s">
        <v>170</v>
      </c>
      <c r="D29" s="30" t="s">
        <v>69</v>
      </c>
      <c r="E29" s="22" t="s">
        <v>169</v>
      </c>
      <c r="F29" s="22" t="s">
        <v>70</v>
      </c>
      <c r="G29" s="9">
        <v>1401.18</v>
      </c>
      <c r="H29" s="11" t="s">
        <v>184</v>
      </c>
      <c r="I29" s="30" t="s">
        <v>60</v>
      </c>
      <c r="J29" s="44" t="s">
        <v>175</v>
      </c>
      <c r="K29" s="2" t="s">
        <v>187</v>
      </c>
      <c r="L29" s="30" t="s">
        <v>192</v>
      </c>
      <c r="M29" s="7" t="s">
        <v>174</v>
      </c>
      <c r="N29" s="2" t="s">
        <v>196</v>
      </c>
    </row>
    <row r="30" spans="1:14" s="13" customFormat="1" ht="12.75" x14ac:dyDescent="0.2">
      <c r="A30" s="3" t="s">
        <v>180</v>
      </c>
      <c r="B30" s="2" t="s">
        <v>181</v>
      </c>
      <c r="C30" s="23" t="s">
        <v>170</v>
      </c>
      <c r="D30" s="30" t="s">
        <v>69</v>
      </c>
      <c r="E30" s="22" t="s">
        <v>169</v>
      </c>
      <c r="F30" s="22" t="s">
        <v>70</v>
      </c>
      <c r="G30" s="9">
        <v>1327.18</v>
      </c>
      <c r="H30" s="11" t="s">
        <v>184</v>
      </c>
      <c r="I30" s="30" t="s">
        <v>60</v>
      </c>
      <c r="J30" s="44" t="s">
        <v>175</v>
      </c>
      <c r="K30" s="17" t="s">
        <v>188</v>
      </c>
      <c r="L30" s="30" t="s">
        <v>193</v>
      </c>
      <c r="M30" s="7" t="s">
        <v>174</v>
      </c>
      <c r="N30" s="2" t="s">
        <v>196</v>
      </c>
    </row>
    <row r="31" spans="1:14" s="13" customFormat="1" ht="12.75" x14ac:dyDescent="0.2">
      <c r="A31" s="3" t="s">
        <v>182</v>
      </c>
      <c r="B31" s="2" t="s">
        <v>183</v>
      </c>
      <c r="C31" s="23" t="s">
        <v>170</v>
      </c>
      <c r="D31" s="30" t="s">
        <v>69</v>
      </c>
      <c r="E31" s="22" t="s">
        <v>169</v>
      </c>
      <c r="F31" s="22" t="s">
        <v>70</v>
      </c>
      <c r="G31" s="9">
        <v>1471.18</v>
      </c>
      <c r="H31" s="23">
        <v>5</v>
      </c>
      <c r="I31" s="30" t="s">
        <v>60</v>
      </c>
      <c r="J31" s="44" t="s">
        <v>175</v>
      </c>
      <c r="K31" s="17" t="s">
        <v>189</v>
      </c>
      <c r="L31" s="30" t="s">
        <v>194</v>
      </c>
      <c r="M31" s="7" t="s">
        <v>195</v>
      </c>
      <c r="N31" s="2" t="s">
        <v>196</v>
      </c>
    </row>
    <row r="32" spans="1:14" s="4" customFormat="1" ht="12.75" x14ac:dyDescent="0.2">
      <c r="A32" s="4" t="s">
        <v>30</v>
      </c>
      <c r="B32" s="23" t="s">
        <v>51</v>
      </c>
      <c r="C32" s="23" t="s">
        <v>251</v>
      </c>
      <c r="D32" s="30" t="s">
        <v>124</v>
      </c>
      <c r="E32" s="24" t="s">
        <v>158</v>
      </c>
      <c r="F32" s="24" t="s">
        <v>85</v>
      </c>
      <c r="G32" s="18">
        <v>1347.79</v>
      </c>
      <c r="H32" s="23">
        <v>6</v>
      </c>
      <c r="I32" s="23" t="s">
        <v>60</v>
      </c>
      <c r="J32" s="18">
        <v>4860</v>
      </c>
      <c r="K32" s="30" t="s">
        <v>252</v>
      </c>
      <c r="L32" s="30" t="s">
        <v>253</v>
      </c>
      <c r="M32" s="31" t="s">
        <v>254</v>
      </c>
      <c r="N32" s="23" t="s">
        <v>255</v>
      </c>
    </row>
    <row r="33" spans="1:14" s="13" customFormat="1" ht="12.75" x14ac:dyDescent="0.2">
      <c r="A33" s="3" t="s">
        <v>18</v>
      </c>
      <c r="B33" s="2" t="s">
        <v>40</v>
      </c>
      <c r="C33" s="23" t="s">
        <v>259</v>
      </c>
      <c r="D33" s="23" t="s">
        <v>93</v>
      </c>
      <c r="E33" s="24" t="s">
        <v>269</v>
      </c>
      <c r="F33" s="24" t="s">
        <v>270</v>
      </c>
      <c r="G33" s="9">
        <v>289.91000000000003</v>
      </c>
      <c r="H33" s="11" t="s">
        <v>184</v>
      </c>
      <c r="I33" s="23" t="s">
        <v>60</v>
      </c>
      <c r="J33" s="10" t="s">
        <v>266</v>
      </c>
      <c r="K33" s="30" t="s">
        <v>262</v>
      </c>
      <c r="L33" s="30" t="s">
        <v>263</v>
      </c>
      <c r="M33" s="7" t="s">
        <v>267</v>
      </c>
      <c r="N33" s="2" t="s">
        <v>268</v>
      </c>
    </row>
    <row r="34" spans="1:14" s="4" customFormat="1" ht="12.75" x14ac:dyDescent="0.2">
      <c r="A34" s="4" t="s">
        <v>260</v>
      </c>
      <c r="B34" s="23" t="s">
        <v>261</v>
      </c>
      <c r="C34" s="23" t="s">
        <v>259</v>
      </c>
      <c r="D34" s="23" t="s">
        <v>93</v>
      </c>
      <c r="E34" s="24" t="s">
        <v>269</v>
      </c>
      <c r="F34" s="24" t="s">
        <v>270</v>
      </c>
      <c r="G34" s="9">
        <v>289.91000000000003</v>
      </c>
      <c r="H34" s="22" t="s">
        <v>184</v>
      </c>
      <c r="I34" s="23" t="s">
        <v>60</v>
      </c>
      <c r="J34" s="18" t="s">
        <v>266</v>
      </c>
      <c r="K34" s="30" t="s">
        <v>264</v>
      </c>
      <c r="L34" s="30" t="s">
        <v>265</v>
      </c>
      <c r="M34" s="31" t="s">
        <v>267</v>
      </c>
      <c r="N34" s="23" t="s">
        <v>268</v>
      </c>
    </row>
    <row r="35" spans="1:14" s="13" customFormat="1" ht="12.75" x14ac:dyDescent="0.2">
      <c r="A35" s="3" t="s">
        <v>99</v>
      </c>
      <c r="B35" s="2" t="s">
        <v>100</v>
      </c>
      <c r="C35" s="23" t="s">
        <v>273</v>
      </c>
      <c r="D35" s="30" t="s">
        <v>124</v>
      </c>
      <c r="E35" s="22" t="s">
        <v>274</v>
      </c>
      <c r="F35" s="22" t="s">
        <v>85</v>
      </c>
      <c r="G35" s="18">
        <v>1055.79</v>
      </c>
      <c r="H35" s="2">
        <v>4</v>
      </c>
      <c r="I35" s="23" t="s">
        <v>60</v>
      </c>
      <c r="J35" s="10" t="s">
        <v>281</v>
      </c>
      <c r="K35" s="30" t="s">
        <v>275</v>
      </c>
      <c r="L35" s="30" t="s">
        <v>276</v>
      </c>
      <c r="M35" s="7" t="s">
        <v>282</v>
      </c>
      <c r="N35" s="2" t="s">
        <v>122</v>
      </c>
    </row>
    <row r="36" spans="1:14" s="13" customFormat="1" ht="12.75" x14ac:dyDescent="0.2">
      <c r="A36" s="3" t="s">
        <v>271</v>
      </c>
      <c r="B36" s="2" t="s">
        <v>272</v>
      </c>
      <c r="C36" s="23" t="s">
        <v>273</v>
      </c>
      <c r="D36" s="30" t="s">
        <v>124</v>
      </c>
      <c r="E36" s="22" t="s">
        <v>274</v>
      </c>
      <c r="F36" s="22" t="s">
        <v>85</v>
      </c>
      <c r="G36" s="9">
        <v>1080.69</v>
      </c>
      <c r="H36" s="23">
        <v>4</v>
      </c>
      <c r="I36" s="23" t="s">
        <v>60</v>
      </c>
      <c r="J36" s="10" t="s">
        <v>281</v>
      </c>
      <c r="K36" s="30" t="s">
        <v>277</v>
      </c>
      <c r="L36" s="30" t="s">
        <v>278</v>
      </c>
      <c r="M36" s="7" t="s">
        <v>282</v>
      </c>
      <c r="N36" s="2" t="s">
        <v>122</v>
      </c>
    </row>
    <row r="37" spans="1:14" s="13" customFormat="1" ht="12.75" x14ac:dyDescent="0.2">
      <c r="A37" s="3" t="s">
        <v>82</v>
      </c>
      <c r="B37" s="2" t="s">
        <v>83</v>
      </c>
      <c r="C37" s="23" t="s">
        <v>273</v>
      </c>
      <c r="D37" s="30" t="s">
        <v>124</v>
      </c>
      <c r="E37" s="22" t="s">
        <v>274</v>
      </c>
      <c r="F37" s="22" t="s">
        <v>85</v>
      </c>
      <c r="G37" s="34">
        <v>1055.79</v>
      </c>
      <c r="H37" s="23">
        <v>4</v>
      </c>
      <c r="I37" s="23" t="s">
        <v>60</v>
      </c>
      <c r="J37" s="10" t="s">
        <v>281</v>
      </c>
      <c r="K37" s="30" t="s">
        <v>279</v>
      </c>
      <c r="L37" s="17" t="s">
        <v>280</v>
      </c>
      <c r="M37" s="7" t="s">
        <v>282</v>
      </c>
      <c r="N37" s="2" t="s">
        <v>122</v>
      </c>
    </row>
    <row r="38" spans="1:14" s="13" customFormat="1" ht="12.75" x14ac:dyDescent="0.2">
      <c r="A38" s="3" t="s">
        <v>37</v>
      </c>
      <c r="B38" s="2" t="s">
        <v>59</v>
      </c>
      <c r="C38" s="17" t="s">
        <v>286</v>
      </c>
      <c r="D38" s="4" t="s">
        <v>294</v>
      </c>
      <c r="E38" s="22" t="s">
        <v>295</v>
      </c>
      <c r="F38" s="22" t="s">
        <v>295</v>
      </c>
      <c r="G38" s="18" t="s">
        <v>60</v>
      </c>
      <c r="H38" s="11" t="s">
        <v>285</v>
      </c>
      <c r="I38" s="18">
        <v>220</v>
      </c>
      <c r="J38" s="23" t="s">
        <v>60</v>
      </c>
      <c r="K38" s="17" t="s">
        <v>287</v>
      </c>
      <c r="L38" s="30" t="s">
        <v>288</v>
      </c>
      <c r="M38" s="7" t="s">
        <v>291</v>
      </c>
      <c r="N38" s="2" t="s">
        <v>293</v>
      </c>
    </row>
    <row r="39" spans="1:14" s="32" customFormat="1" ht="12" customHeight="1" x14ac:dyDescent="0.25">
      <c r="A39" s="3" t="s">
        <v>283</v>
      </c>
      <c r="B39" s="2" t="s">
        <v>284</v>
      </c>
      <c r="C39" s="17" t="s">
        <v>286</v>
      </c>
      <c r="D39" s="4" t="s">
        <v>294</v>
      </c>
      <c r="E39" s="22" t="s">
        <v>295</v>
      </c>
      <c r="F39" s="22" t="s">
        <v>295</v>
      </c>
      <c r="G39" s="18" t="s">
        <v>60</v>
      </c>
      <c r="H39" s="11" t="s">
        <v>285</v>
      </c>
      <c r="I39" s="18">
        <v>220</v>
      </c>
      <c r="J39" s="23" t="s">
        <v>60</v>
      </c>
      <c r="K39" s="17" t="s">
        <v>289</v>
      </c>
      <c r="L39" s="30" t="s">
        <v>290</v>
      </c>
      <c r="M39" s="7" t="s">
        <v>292</v>
      </c>
      <c r="N39" s="2" t="s">
        <v>293</v>
      </c>
    </row>
    <row r="40" spans="1:14" s="4" customFormat="1" ht="12.75" x14ac:dyDescent="0.2">
      <c r="A40" s="28" t="s">
        <v>71</v>
      </c>
      <c r="B40" s="23" t="s">
        <v>81</v>
      </c>
      <c r="C40" s="23" t="s">
        <v>296</v>
      </c>
      <c r="D40" s="30" t="s">
        <v>124</v>
      </c>
      <c r="E40" s="22" t="s">
        <v>274</v>
      </c>
      <c r="F40" s="22" t="s">
        <v>85</v>
      </c>
      <c r="G40" s="34">
        <v>995.79</v>
      </c>
      <c r="H40" s="2">
        <v>4</v>
      </c>
      <c r="I40" s="23" t="s">
        <v>60</v>
      </c>
      <c r="J40" s="10">
        <v>3240</v>
      </c>
      <c r="K40" s="30" t="s">
        <v>297</v>
      </c>
      <c r="L40" s="30" t="s">
        <v>298</v>
      </c>
      <c r="M40" s="7" t="s">
        <v>299</v>
      </c>
      <c r="N40" s="2" t="s">
        <v>300</v>
      </c>
    </row>
    <row r="41" spans="1:14" s="3" customFormat="1" ht="12.75" x14ac:dyDescent="0.2">
      <c r="A41" s="3" t="s">
        <v>102</v>
      </c>
      <c r="B41" s="2" t="s">
        <v>52</v>
      </c>
      <c r="C41" s="17" t="s">
        <v>103</v>
      </c>
      <c r="D41" s="2" t="s">
        <v>110</v>
      </c>
      <c r="E41" s="11" t="s">
        <v>111</v>
      </c>
      <c r="F41" s="11" t="s">
        <v>111</v>
      </c>
      <c r="G41" s="16">
        <v>200</v>
      </c>
      <c r="H41" s="2">
        <v>1</v>
      </c>
      <c r="I41" s="10" t="s">
        <v>104</v>
      </c>
      <c r="J41" s="23" t="s">
        <v>60</v>
      </c>
      <c r="K41" s="30" t="s">
        <v>105</v>
      </c>
      <c r="L41" s="30" t="s">
        <v>106</v>
      </c>
      <c r="M41" s="7" t="s">
        <v>107</v>
      </c>
      <c r="N41" s="2" t="s">
        <v>108</v>
      </c>
    </row>
    <row r="42" spans="1:14" s="3" customFormat="1" ht="12.75" x14ac:dyDescent="0.2">
      <c r="A42" s="3" t="s">
        <v>73</v>
      </c>
      <c r="B42" s="26" t="s">
        <v>80</v>
      </c>
      <c r="C42" s="17" t="s">
        <v>123</v>
      </c>
      <c r="D42" s="17" t="s">
        <v>124</v>
      </c>
      <c r="E42" s="11" t="s">
        <v>125</v>
      </c>
      <c r="F42" s="11" t="s">
        <v>85</v>
      </c>
      <c r="G42" s="16">
        <v>1200</v>
      </c>
      <c r="H42" s="2">
        <v>5</v>
      </c>
      <c r="I42" s="23" t="s">
        <v>60</v>
      </c>
      <c r="J42" s="10" t="s">
        <v>303</v>
      </c>
      <c r="K42" s="30" t="s">
        <v>301</v>
      </c>
      <c r="L42" s="17" t="s">
        <v>302</v>
      </c>
      <c r="M42" s="7" t="s">
        <v>304</v>
      </c>
      <c r="N42" s="2" t="s">
        <v>305</v>
      </c>
    </row>
    <row r="43" spans="1:14" s="3" customFormat="1" ht="12.75" x14ac:dyDescent="0.2">
      <c r="A43" s="3" t="s">
        <v>21</v>
      </c>
      <c r="B43" s="2" t="s">
        <v>43</v>
      </c>
      <c r="C43" s="17" t="s">
        <v>132</v>
      </c>
      <c r="D43" s="30" t="s">
        <v>94</v>
      </c>
      <c r="E43" s="22" t="s">
        <v>348</v>
      </c>
      <c r="F43" s="11" t="s">
        <v>79</v>
      </c>
      <c r="G43" s="18" t="s">
        <v>60</v>
      </c>
      <c r="H43" s="11" t="s">
        <v>310</v>
      </c>
      <c r="I43" s="10" t="s">
        <v>344</v>
      </c>
      <c r="J43" s="23" t="s">
        <v>60</v>
      </c>
      <c r="K43" s="17" t="s">
        <v>312</v>
      </c>
      <c r="L43" s="30" t="s">
        <v>313</v>
      </c>
      <c r="M43" s="7" t="s">
        <v>345</v>
      </c>
      <c r="N43" s="2" t="s">
        <v>137</v>
      </c>
    </row>
    <row r="44" spans="1:14" s="3" customFormat="1" ht="12.75" x14ac:dyDescent="0.2">
      <c r="A44" s="3" t="s">
        <v>24</v>
      </c>
      <c r="B44" s="2" t="s">
        <v>46</v>
      </c>
      <c r="C44" s="17" t="s">
        <v>132</v>
      </c>
      <c r="D44" s="30" t="s">
        <v>94</v>
      </c>
      <c r="E44" s="22" t="s">
        <v>348</v>
      </c>
      <c r="F44" s="11" t="s">
        <v>79</v>
      </c>
      <c r="G44" s="18" t="s">
        <v>60</v>
      </c>
      <c r="H44" s="11" t="s">
        <v>310</v>
      </c>
      <c r="I44" s="10" t="s">
        <v>344</v>
      </c>
      <c r="J44" s="23" t="s">
        <v>60</v>
      </c>
      <c r="K44" s="2" t="s">
        <v>314</v>
      </c>
      <c r="L44" s="30" t="s">
        <v>315</v>
      </c>
      <c r="M44" s="7" t="s">
        <v>345</v>
      </c>
      <c r="N44" s="2" t="s">
        <v>137</v>
      </c>
    </row>
    <row r="45" spans="1:14" s="3" customFormat="1" ht="12.75" x14ac:dyDescent="0.2">
      <c r="A45" s="3" t="s">
        <v>26</v>
      </c>
      <c r="B45" s="2" t="s">
        <v>48</v>
      </c>
      <c r="C45" s="17" t="s">
        <v>132</v>
      </c>
      <c r="D45" s="30" t="s">
        <v>94</v>
      </c>
      <c r="E45" s="11" t="s">
        <v>125</v>
      </c>
      <c r="F45" s="11" t="s">
        <v>79</v>
      </c>
      <c r="G45" s="18" t="s">
        <v>60</v>
      </c>
      <c r="H45" s="11" t="s">
        <v>197</v>
      </c>
      <c r="I45" s="10">
        <v>1320</v>
      </c>
      <c r="J45" s="23" t="s">
        <v>60</v>
      </c>
      <c r="K45" s="17" t="s">
        <v>316</v>
      </c>
      <c r="L45" s="30" t="s">
        <v>317</v>
      </c>
      <c r="M45" s="7" t="s">
        <v>346</v>
      </c>
      <c r="N45" s="2" t="s">
        <v>137</v>
      </c>
    </row>
    <row r="46" spans="1:14" s="3" customFormat="1" ht="12.75" x14ac:dyDescent="0.2">
      <c r="A46" s="3" t="s">
        <v>23</v>
      </c>
      <c r="B46" s="2" t="s">
        <v>45</v>
      </c>
      <c r="C46" s="17" t="s">
        <v>132</v>
      </c>
      <c r="D46" s="30" t="s">
        <v>94</v>
      </c>
      <c r="E46" s="11" t="s">
        <v>125</v>
      </c>
      <c r="F46" s="11" t="s">
        <v>79</v>
      </c>
      <c r="G46" s="18" t="s">
        <v>60</v>
      </c>
      <c r="H46" s="11" t="s">
        <v>197</v>
      </c>
      <c r="I46" s="10">
        <v>1320</v>
      </c>
      <c r="J46" s="23" t="s">
        <v>60</v>
      </c>
      <c r="K46" s="17" t="s">
        <v>318</v>
      </c>
      <c r="L46" s="30" t="s">
        <v>319</v>
      </c>
      <c r="M46" s="7" t="s">
        <v>346</v>
      </c>
      <c r="N46" s="2" t="s">
        <v>137</v>
      </c>
    </row>
    <row r="47" spans="1:14" s="3" customFormat="1" ht="12.75" x14ac:dyDescent="0.2">
      <c r="A47" s="4" t="s">
        <v>19</v>
      </c>
      <c r="B47" s="2" t="s">
        <v>41</v>
      </c>
      <c r="C47" s="17" t="s">
        <v>132</v>
      </c>
      <c r="D47" s="30" t="s">
        <v>94</v>
      </c>
      <c r="E47" s="11" t="s">
        <v>125</v>
      </c>
      <c r="F47" s="11" t="s">
        <v>79</v>
      </c>
      <c r="G47" s="18" t="s">
        <v>60</v>
      </c>
      <c r="H47" s="11" t="s">
        <v>197</v>
      </c>
      <c r="I47" s="10">
        <v>1320</v>
      </c>
      <c r="J47" s="23" t="s">
        <v>60</v>
      </c>
      <c r="K47" s="17" t="s">
        <v>320</v>
      </c>
      <c r="L47" s="30" t="s">
        <v>321</v>
      </c>
      <c r="M47" s="7" t="s">
        <v>346</v>
      </c>
      <c r="N47" s="2" t="s">
        <v>137</v>
      </c>
    </row>
    <row r="48" spans="1:14" s="3" customFormat="1" ht="12.75" x14ac:dyDescent="0.2">
      <c r="A48" s="4" t="s">
        <v>22</v>
      </c>
      <c r="B48" s="23" t="s">
        <v>44</v>
      </c>
      <c r="C48" s="17" t="s">
        <v>132</v>
      </c>
      <c r="D48" s="30" t="s">
        <v>94</v>
      </c>
      <c r="E48" s="11" t="s">
        <v>75</v>
      </c>
      <c r="F48" s="11" t="s">
        <v>79</v>
      </c>
      <c r="G48" s="18" t="s">
        <v>60</v>
      </c>
      <c r="H48" s="11" t="s">
        <v>311</v>
      </c>
      <c r="I48" s="43">
        <v>660</v>
      </c>
      <c r="J48" s="23" t="s">
        <v>60</v>
      </c>
      <c r="K48" s="17" t="s">
        <v>322</v>
      </c>
      <c r="L48" s="30" t="s">
        <v>323</v>
      </c>
      <c r="M48" s="7" t="s">
        <v>347</v>
      </c>
      <c r="N48" s="2" t="s">
        <v>137</v>
      </c>
    </row>
    <row r="49" spans="1:14" s="3" customFormat="1" ht="12.75" x14ac:dyDescent="0.2">
      <c r="A49" s="3" t="s">
        <v>18</v>
      </c>
      <c r="B49" s="2" t="s">
        <v>40</v>
      </c>
      <c r="C49" s="17" t="s">
        <v>132</v>
      </c>
      <c r="D49" s="30" t="s">
        <v>94</v>
      </c>
      <c r="E49" s="11" t="s">
        <v>348</v>
      </c>
      <c r="F49" s="11" t="s">
        <v>79</v>
      </c>
      <c r="G49" s="18" t="s">
        <v>60</v>
      </c>
      <c r="H49" s="11" t="s">
        <v>310</v>
      </c>
      <c r="I49" s="43">
        <v>880</v>
      </c>
      <c r="J49" s="23" t="s">
        <v>60</v>
      </c>
      <c r="K49" s="17" t="s">
        <v>324</v>
      </c>
      <c r="L49" s="30" t="s">
        <v>325</v>
      </c>
      <c r="M49" s="7" t="s">
        <v>345</v>
      </c>
      <c r="N49" s="2" t="s">
        <v>137</v>
      </c>
    </row>
    <row r="50" spans="1:14" s="3" customFormat="1" ht="12.75" x14ac:dyDescent="0.2">
      <c r="A50" s="3" t="s">
        <v>306</v>
      </c>
      <c r="B50" s="2" t="s">
        <v>307</v>
      </c>
      <c r="C50" s="17" t="s">
        <v>132</v>
      </c>
      <c r="D50" s="30" t="s">
        <v>94</v>
      </c>
      <c r="E50" s="11" t="s">
        <v>348</v>
      </c>
      <c r="F50" s="11" t="s">
        <v>79</v>
      </c>
      <c r="G50" s="18" t="s">
        <v>60</v>
      </c>
      <c r="H50" s="11" t="s">
        <v>310</v>
      </c>
      <c r="I50" s="43">
        <v>880</v>
      </c>
      <c r="J50" s="23" t="s">
        <v>60</v>
      </c>
      <c r="K50" s="17" t="s">
        <v>326</v>
      </c>
      <c r="L50" s="30" t="s">
        <v>327</v>
      </c>
      <c r="M50" s="7" t="s">
        <v>345</v>
      </c>
      <c r="N50" s="2" t="s">
        <v>137</v>
      </c>
    </row>
    <row r="51" spans="1:14" s="3" customFormat="1" ht="12.75" x14ac:dyDescent="0.2">
      <c r="A51" s="3" t="s">
        <v>20</v>
      </c>
      <c r="B51" s="2" t="s">
        <v>42</v>
      </c>
      <c r="C51" s="17" t="s">
        <v>132</v>
      </c>
      <c r="D51" s="30" t="s">
        <v>94</v>
      </c>
      <c r="E51" s="11" t="s">
        <v>348</v>
      </c>
      <c r="F51" s="11" t="s">
        <v>79</v>
      </c>
      <c r="G51" s="18" t="s">
        <v>60</v>
      </c>
      <c r="H51" s="11" t="s">
        <v>310</v>
      </c>
      <c r="I51" s="43">
        <v>880</v>
      </c>
      <c r="J51" s="23" t="s">
        <v>60</v>
      </c>
      <c r="K51" s="17" t="s">
        <v>328</v>
      </c>
      <c r="L51" s="30" t="s">
        <v>329</v>
      </c>
      <c r="M51" s="7" t="s">
        <v>345</v>
      </c>
      <c r="N51" s="2" t="s">
        <v>137</v>
      </c>
    </row>
    <row r="52" spans="1:14" s="3" customFormat="1" ht="12.75" x14ac:dyDescent="0.2">
      <c r="A52" s="3" t="s">
        <v>31</v>
      </c>
      <c r="B52" s="2" t="s">
        <v>53</v>
      </c>
      <c r="C52" s="17" t="s">
        <v>132</v>
      </c>
      <c r="D52" s="30" t="s">
        <v>94</v>
      </c>
      <c r="E52" s="22" t="s">
        <v>75</v>
      </c>
      <c r="F52" s="22" t="s">
        <v>85</v>
      </c>
      <c r="G52" s="18">
        <v>600</v>
      </c>
      <c r="H52" s="11" t="s">
        <v>134</v>
      </c>
      <c r="I52" s="43">
        <v>858</v>
      </c>
      <c r="J52" s="23" t="s">
        <v>60</v>
      </c>
      <c r="K52" s="17" t="s">
        <v>135</v>
      </c>
      <c r="L52" s="30" t="s">
        <v>136</v>
      </c>
      <c r="M52" s="7" t="s">
        <v>133</v>
      </c>
      <c r="N52" s="2" t="s">
        <v>137</v>
      </c>
    </row>
    <row r="53" spans="1:14" s="3" customFormat="1" ht="12.75" x14ac:dyDescent="0.2">
      <c r="A53" s="4" t="s">
        <v>35</v>
      </c>
      <c r="B53" s="23" t="s">
        <v>57</v>
      </c>
      <c r="C53" s="17" t="s">
        <v>132</v>
      </c>
      <c r="D53" s="30" t="s">
        <v>94</v>
      </c>
      <c r="E53" s="11" t="s">
        <v>75</v>
      </c>
      <c r="F53" s="11" t="s">
        <v>79</v>
      </c>
      <c r="G53" s="18" t="s">
        <v>60</v>
      </c>
      <c r="H53" s="11" t="s">
        <v>311</v>
      </c>
      <c r="I53" s="43">
        <v>660</v>
      </c>
      <c r="J53" s="23" t="s">
        <v>60</v>
      </c>
      <c r="K53" s="17" t="s">
        <v>330</v>
      </c>
      <c r="L53" s="30" t="s">
        <v>331</v>
      </c>
      <c r="M53" s="7" t="s">
        <v>133</v>
      </c>
      <c r="N53" s="2" t="s">
        <v>137</v>
      </c>
    </row>
    <row r="54" spans="1:14" s="3" customFormat="1" ht="12.75" x14ac:dyDescent="0.2">
      <c r="A54" s="3" t="s">
        <v>25</v>
      </c>
      <c r="B54" s="2" t="s">
        <v>47</v>
      </c>
      <c r="C54" s="17" t="s">
        <v>132</v>
      </c>
      <c r="D54" s="30" t="s">
        <v>94</v>
      </c>
      <c r="E54" s="11" t="s">
        <v>75</v>
      </c>
      <c r="F54" s="11" t="s">
        <v>79</v>
      </c>
      <c r="G54" s="18" t="s">
        <v>60</v>
      </c>
      <c r="H54" s="11" t="s">
        <v>311</v>
      </c>
      <c r="I54" s="43">
        <v>660</v>
      </c>
      <c r="J54" s="23" t="s">
        <v>60</v>
      </c>
      <c r="K54" s="17" t="s">
        <v>332</v>
      </c>
      <c r="L54" s="30" t="s">
        <v>333</v>
      </c>
      <c r="M54" s="7" t="s">
        <v>347</v>
      </c>
      <c r="N54" s="2" t="s">
        <v>137</v>
      </c>
    </row>
    <row r="55" spans="1:14" s="3" customFormat="1" ht="12.75" x14ac:dyDescent="0.2">
      <c r="A55" s="3" t="s">
        <v>37</v>
      </c>
      <c r="B55" s="2" t="s">
        <v>59</v>
      </c>
      <c r="C55" s="17" t="s">
        <v>132</v>
      </c>
      <c r="D55" s="30" t="s">
        <v>94</v>
      </c>
      <c r="E55" s="11" t="s">
        <v>75</v>
      </c>
      <c r="F55" s="11" t="s">
        <v>79</v>
      </c>
      <c r="G55" s="18" t="s">
        <v>60</v>
      </c>
      <c r="H55" s="11" t="s">
        <v>311</v>
      </c>
      <c r="I55" s="43">
        <v>660</v>
      </c>
      <c r="J55" s="23" t="s">
        <v>60</v>
      </c>
      <c r="K55" s="17" t="s">
        <v>334</v>
      </c>
      <c r="L55" s="30" t="s">
        <v>335</v>
      </c>
      <c r="M55" s="7" t="s">
        <v>347</v>
      </c>
      <c r="N55" s="2" t="s">
        <v>137</v>
      </c>
    </row>
    <row r="56" spans="1:14" s="3" customFormat="1" ht="12.75" x14ac:dyDescent="0.2">
      <c r="A56" s="3" t="s">
        <v>36</v>
      </c>
      <c r="B56" s="2" t="s">
        <v>58</v>
      </c>
      <c r="C56" s="17" t="s">
        <v>132</v>
      </c>
      <c r="D56" s="30" t="s">
        <v>94</v>
      </c>
      <c r="E56" s="11" t="s">
        <v>75</v>
      </c>
      <c r="F56" s="11" t="s">
        <v>79</v>
      </c>
      <c r="G56" s="18" t="s">
        <v>60</v>
      </c>
      <c r="H56" s="11" t="s">
        <v>311</v>
      </c>
      <c r="I56" s="43">
        <v>660</v>
      </c>
      <c r="J56" s="23" t="s">
        <v>60</v>
      </c>
      <c r="K56" s="17" t="s">
        <v>336</v>
      </c>
      <c r="L56" s="30" t="s">
        <v>337</v>
      </c>
      <c r="M56" s="7" t="s">
        <v>347</v>
      </c>
      <c r="N56" s="2" t="s">
        <v>137</v>
      </c>
    </row>
    <row r="57" spans="1:14" s="3" customFormat="1" ht="12.75" x14ac:dyDescent="0.2">
      <c r="A57" s="3" t="s">
        <v>308</v>
      </c>
      <c r="B57" s="2" t="s">
        <v>309</v>
      </c>
      <c r="C57" s="17" t="s">
        <v>132</v>
      </c>
      <c r="D57" s="30" t="s">
        <v>94</v>
      </c>
      <c r="E57" s="22" t="s">
        <v>75</v>
      </c>
      <c r="F57" s="22" t="s">
        <v>85</v>
      </c>
      <c r="G57" s="18" t="s">
        <v>60</v>
      </c>
      <c r="H57" s="11" t="s">
        <v>134</v>
      </c>
      <c r="I57" s="43">
        <v>440</v>
      </c>
      <c r="J57" s="23" t="s">
        <v>60</v>
      </c>
      <c r="K57" s="17" t="s">
        <v>338</v>
      </c>
      <c r="L57" s="30" t="s">
        <v>339</v>
      </c>
      <c r="M57" s="7" t="s">
        <v>133</v>
      </c>
      <c r="N57" s="2" t="s">
        <v>137</v>
      </c>
    </row>
    <row r="58" spans="1:14" s="3" customFormat="1" ht="12.75" x14ac:dyDescent="0.2">
      <c r="A58" s="3" t="s">
        <v>34</v>
      </c>
      <c r="B58" s="2" t="s">
        <v>56</v>
      </c>
      <c r="C58" s="17" t="s">
        <v>132</v>
      </c>
      <c r="D58" s="30" t="s">
        <v>94</v>
      </c>
      <c r="E58" s="22" t="s">
        <v>75</v>
      </c>
      <c r="F58" s="22" t="s">
        <v>85</v>
      </c>
      <c r="G58" s="18" t="s">
        <v>60</v>
      </c>
      <c r="H58" s="2">
        <v>2</v>
      </c>
      <c r="I58" s="43">
        <v>440</v>
      </c>
      <c r="J58" s="23" t="s">
        <v>60</v>
      </c>
      <c r="K58" s="17" t="s">
        <v>340</v>
      </c>
      <c r="L58" s="30" t="s">
        <v>341</v>
      </c>
      <c r="M58" s="7" t="s">
        <v>133</v>
      </c>
      <c r="N58" s="2" t="s">
        <v>137</v>
      </c>
    </row>
    <row r="59" spans="1:14" s="3" customFormat="1" ht="12.75" x14ac:dyDescent="0.2">
      <c r="A59" s="28" t="s">
        <v>17</v>
      </c>
      <c r="B59" s="23" t="s">
        <v>39</v>
      </c>
      <c r="C59" s="17" t="s">
        <v>132</v>
      </c>
      <c r="D59" s="30" t="s">
        <v>94</v>
      </c>
      <c r="E59" s="22" t="s">
        <v>75</v>
      </c>
      <c r="F59" s="22" t="s">
        <v>79</v>
      </c>
      <c r="G59" s="18">
        <v>600</v>
      </c>
      <c r="H59" s="11" t="s">
        <v>311</v>
      </c>
      <c r="I59" s="43">
        <v>1287</v>
      </c>
      <c r="J59" s="23" t="s">
        <v>60</v>
      </c>
      <c r="K59" s="17" t="s">
        <v>342</v>
      </c>
      <c r="L59" s="30" t="s">
        <v>343</v>
      </c>
      <c r="M59" s="7" t="s">
        <v>347</v>
      </c>
      <c r="N59" s="2" t="s">
        <v>293</v>
      </c>
    </row>
    <row r="60" spans="1:14" s="3" customFormat="1" ht="12.75" x14ac:dyDescent="0.2">
      <c r="A60" s="3" t="s">
        <v>25</v>
      </c>
      <c r="B60" s="2" t="s">
        <v>47</v>
      </c>
      <c r="C60" s="17" t="s">
        <v>349</v>
      </c>
      <c r="D60" s="30" t="s">
        <v>356</v>
      </c>
      <c r="E60" s="11" t="s">
        <v>348</v>
      </c>
      <c r="F60" s="11" t="s">
        <v>348</v>
      </c>
      <c r="G60" s="18" t="s">
        <v>60</v>
      </c>
      <c r="H60" s="2">
        <v>1</v>
      </c>
      <c r="I60" s="10">
        <v>220</v>
      </c>
      <c r="J60" s="23" t="s">
        <v>60</v>
      </c>
      <c r="K60" s="30" t="s">
        <v>350</v>
      </c>
      <c r="L60" s="30" t="s">
        <v>351</v>
      </c>
      <c r="M60" s="7" t="s">
        <v>355</v>
      </c>
      <c r="N60" s="2" t="s">
        <v>354</v>
      </c>
    </row>
    <row r="61" spans="1:14" s="3" customFormat="1" ht="12.75" x14ac:dyDescent="0.2">
      <c r="A61" s="4" t="s">
        <v>22</v>
      </c>
      <c r="B61" s="23" t="s">
        <v>44</v>
      </c>
      <c r="C61" s="17" t="s">
        <v>349</v>
      </c>
      <c r="D61" s="30" t="s">
        <v>356</v>
      </c>
      <c r="E61" s="11" t="s">
        <v>348</v>
      </c>
      <c r="F61" s="11" t="s">
        <v>348</v>
      </c>
      <c r="G61" s="18" t="s">
        <v>60</v>
      </c>
      <c r="H61" s="2">
        <v>1</v>
      </c>
      <c r="I61" s="10">
        <v>220</v>
      </c>
      <c r="J61" s="23" t="s">
        <v>60</v>
      </c>
      <c r="K61" s="30" t="s">
        <v>352</v>
      </c>
      <c r="L61" s="30" t="s">
        <v>353</v>
      </c>
      <c r="M61" s="7" t="s">
        <v>355</v>
      </c>
      <c r="N61" s="2" t="s">
        <v>354</v>
      </c>
    </row>
    <row r="62" spans="1:14" x14ac:dyDescent="0.25">
      <c r="E62" s="21"/>
      <c r="F62" s="21"/>
      <c r="H62" s="2"/>
    </row>
    <row r="63" spans="1:14" x14ac:dyDescent="0.25">
      <c r="H63" s="2"/>
    </row>
  </sheetData>
  <sheetProtection sheet="1" objects="1" scenarios="1"/>
  <mergeCells count="17">
    <mergeCell ref="M3:M5"/>
    <mergeCell ref="D4:D5"/>
    <mergeCell ref="E4:F4"/>
    <mergeCell ref="G4:G5"/>
    <mergeCell ref="H4:H5"/>
    <mergeCell ref="A1:N1"/>
    <mergeCell ref="I4:J4"/>
    <mergeCell ref="K4:K5"/>
    <mergeCell ref="A2:N2"/>
    <mergeCell ref="C3:C5"/>
    <mergeCell ref="L4:L5"/>
    <mergeCell ref="N3:N5"/>
    <mergeCell ref="A3:A5"/>
    <mergeCell ref="B3:B5"/>
    <mergeCell ref="D3:G3"/>
    <mergeCell ref="H3:J3"/>
    <mergeCell ref="K3:L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>
      <selection activeCell="C16" sqref="C16"/>
    </sheetView>
  </sheetViews>
  <sheetFormatPr defaultRowHeight="15" x14ac:dyDescent="0.25"/>
  <cols>
    <col min="1" max="1" width="32.7109375" customWidth="1"/>
    <col min="2" max="2" width="10.7109375" customWidth="1"/>
    <col min="3" max="3" width="10.42578125" customWidth="1"/>
    <col min="4" max="4" width="20.28515625" customWidth="1"/>
    <col min="5" max="5" width="10.42578125" bestFit="1" customWidth="1"/>
    <col min="7" max="7" width="22.5703125" customWidth="1"/>
    <col min="9" max="9" width="16.5703125" customWidth="1"/>
    <col min="10" max="10" width="15.5703125" customWidth="1"/>
    <col min="11" max="11" width="16.42578125" customWidth="1"/>
    <col min="12" max="12" width="15.28515625" customWidth="1"/>
    <col min="13" max="13" width="44.28515625" customWidth="1"/>
    <col min="14" max="14" width="24.85546875" customWidth="1"/>
  </cols>
  <sheetData>
    <row r="1" spans="1:15" x14ac:dyDescent="0.25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x14ac:dyDescent="0.25">
      <c r="A2" s="69" t="s">
        <v>210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20"/>
    </row>
    <row r="3" spans="1:15" x14ac:dyDescent="0.25">
      <c r="A3" s="69" t="s">
        <v>0</v>
      </c>
      <c r="B3" s="69" t="s">
        <v>1</v>
      </c>
      <c r="C3" s="70" t="s">
        <v>63</v>
      </c>
      <c r="D3" s="69" t="s">
        <v>64</v>
      </c>
      <c r="E3" s="69"/>
      <c r="F3" s="69"/>
      <c r="G3" s="69"/>
      <c r="H3" s="69" t="s">
        <v>7</v>
      </c>
      <c r="I3" s="69"/>
      <c r="J3" s="69"/>
      <c r="K3" s="69" t="s">
        <v>12</v>
      </c>
      <c r="L3" s="69"/>
      <c r="M3" s="69" t="s">
        <v>15</v>
      </c>
      <c r="N3" s="69" t="s">
        <v>16</v>
      </c>
      <c r="O3" s="6"/>
    </row>
    <row r="4" spans="1:15" x14ac:dyDescent="0.25">
      <c r="A4" s="69"/>
      <c r="B4" s="69"/>
      <c r="C4" s="71"/>
      <c r="D4" s="69" t="s">
        <v>2</v>
      </c>
      <c r="E4" s="69" t="s">
        <v>3</v>
      </c>
      <c r="F4" s="69"/>
      <c r="G4" s="69" t="s">
        <v>6</v>
      </c>
      <c r="H4" s="69" t="s">
        <v>8</v>
      </c>
      <c r="I4" s="69" t="s">
        <v>9</v>
      </c>
      <c r="J4" s="69"/>
      <c r="K4" s="69" t="s">
        <v>13</v>
      </c>
      <c r="L4" s="69" t="s">
        <v>14</v>
      </c>
      <c r="M4" s="69"/>
      <c r="N4" s="69"/>
      <c r="O4" s="6"/>
    </row>
    <row r="5" spans="1:15" x14ac:dyDescent="0.25">
      <c r="A5" s="69"/>
      <c r="B5" s="69"/>
      <c r="C5" s="72"/>
      <c r="D5" s="69"/>
      <c r="E5" s="29" t="s">
        <v>4</v>
      </c>
      <c r="F5" s="29" t="s">
        <v>5</v>
      </c>
      <c r="G5" s="69"/>
      <c r="H5" s="69"/>
      <c r="I5" s="29" t="s">
        <v>10</v>
      </c>
      <c r="J5" s="29" t="s">
        <v>11</v>
      </c>
      <c r="K5" s="69"/>
      <c r="L5" s="69"/>
      <c r="M5" s="69"/>
      <c r="N5" s="69"/>
      <c r="O5" s="6"/>
    </row>
    <row r="6" spans="1:15" s="36" customFormat="1" x14ac:dyDescent="0.25">
      <c r="A6" s="4" t="s">
        <v>30</v>
      </c>
      <c r="B6" s="23" t="s">
        <v>51</v>
      </c>
      <c r="C6" s="17" t="s">
        <v>367</v>
      </c>
      <c r="D6" s="30" t="s">
        <v>60</v>
      </c>
      <c r="E6" s="30" t="s">
        <v>60</v>
      </c>
      <c r="F6" s="30" t="s">
        <v>60</v>
      </c>
      <c r="G6" s="30" t="s">
        <v>60</v>
      </c>
      <c r="H6" s="2">
        <v>2.5</v>
      </c>
      <c r="I6" s="23" t="s">
        <v>60</v>
      </c>
      <c r="J6" s="10" t="s">
        <v>412</v>
      </c>
      <c r="K6" s="30" t="s">
        <v>374</v>
      </c>
      <c r="L6" s="30" t="s">
        <v>386</v>
      </c>
      <c r="M6" s="7" t="s">
        <v>398</v>
      </c>
      <c r="N6" s="2" t="s">
        <v>407</v>
      </c>
      <c r="O6" s="4"/>
    </row>
    <row r="7" spans="1:15" s="36" customFormat="1" x14ac:dyDescent="0.25">
      <c r="A7" s="4" t="s">
        <v>30</v>
      </c>
      <c r="B7" s="23" t="s">
        <v>51</v>
      </c>
      <c r="C7" s="17" t="s">
        <v>368</v>
      </c>
      <c r="D7" s="30" t="s">
        <v>434</v>
      </c>
      <c r="E7" s="22" t="s">
        <v>433</v>
      </c>
      <c r="F7" s="22" t="s">
        <v>432</v>
      </c>
      <c r="G7" s="9">
        <v>1526.35</v>
      </c>
      <c r="H7" s="2">
        <v>2.5</v>
      </c>
      <c r="I7" s="23" t="s">
        <v>60</v>
      </c>
      <c r="J7" s="10" t="s">
        <v>412</v>
      </c>
      <c r="K7" s="30" t="s">
        <v>375</v>
      </c>
      <c r="L7" s="30" t="s">
        <v>387</v>
      </c>
      <c r="M7" s="7" t="s">
        <v>399</v>
      </c>
      <c r="N7" s="2" t="s">
        <v>408</v>
      </c>
      <c r="O7" s="4"/>
    </row>
    <row r="8" spans="1:15" s="32" customFormat="1" x14ac:dyDescent="0.25">
      <c r="A8" s="4" t="s">
        <v>30</v>
      </c>
      <c r="B8" s="23" t="s">
        <v>51</v>
      </c>
      <c r="C8" s="17" t="s">
        <v>369</v>
      </c>
      <c r="D8" s="25" t="s">
        <v>60</v>
      </c>
      <c r="E8" s="30" t="s">
        <v>60</v>
      </c>
      <c r="F8" s="30" t="s">
        <v>60</v>
      </c>
      <c r="G8" s="30" t="s">
        <v>60</v>
      </c>
      <c r="H8" s="2">
        <v>2.5</v>
      </c>
      <c r="I8" s="23" t="s">
        <v>60</v>
      </c>
      <c r="J8" s="10" t="s">
        <v>412</v>
      </c>
      <c r="K8" s="30" t="s">
        <v>376</v>
      </c>
      <c r="L8" s="30" t="s">
        <v>388</v>
      </c>
      <c r="M8" s="7" t="s">
        <v>400</v>
      </c>
      <c r="N8" s="2" t="s">
        <v>409</v>
      </c>
      <c r="O8" s="13"/>
    </row>
    <row r="9" spans="1:15" s="32" customFormat="1" x14ac:dyDescent="0.25">
      <c r="A9" s="3" t="s">
        <v>357</v>
      </c>
      <c r="B9" s="2" t="s">
        <v>358</v>
      </c>
      <c r="C9" s="17" t="s">
        <v>370</v>
      </c>
      <c r="D9" s="25" t="s">
        <v>95</v>
      </c>
      <c r="E9" s="22" t="s">
        <v>423</v>
      </c>
      <c r="F9" s="22" t="s">
        <v>423</v>
      </c>
      <c r="G9" s="23" t="s">
        <v>60</v>
      </c>
      <c r="H9" s="2">
        <v>0.5</v>
      </c>
      <c r="I9" s="10" t="s">
        <v>413</v>
      </c>
      <c r="J9" s="23" t="s">
        <v>60</v>
      </c>
      <c r="K9" s="30" t="s">
        <v>377</v>
      </c>
      <c r="L9" s="30" t="s">
        <v>389</v>
      </c>
      <c r="M9" s="7" t="s">
        <v>401</v>
      </c>
      <c r="N9" s="2" t="s">
        <v>410</v>
      </c>
      <c r="O9" s="13"/>
    </row>
    <row r="10" spans="1:15" s="32" customFormat="1" x14ac:dyDescent="0.25">
      <c r="A10" s="4" t="s">
        <v>359</v>
      </c>
      <c r="B10" s="2" t="s">
        <v>360</v>
      </c>
      <c r="C10" s="17" t="s">
        <v>370</v>
      </c>
      <c r="D10" s="25" t="s">
        <v>95</v>
      </c>
      <c r="E10" s="22" t="s">
        <v>423</v>
      </c>
      <c r="F10" s="22" t="s">
        <v>423</v>
      </c>
      <c r="G10" s="23" t="s">
        <v>60</v>
      </c>
      <c r="H10" s="2">
        <v>0.5</v>
      </c>
      <c r="I10" s="10" t="s">
        <v>413</v>
      </c>
      <c r="J10" s="23" t="s">
        <v>60</v>
      </c>
      <c r="K10" s="30" t="s">
        <v>378</v>
      </c>
      <c r="L10" s="30" t="s">
        <v>390</v>
      </c>
      <c r="M10" s="7" t="s">
        <v>401</v>
      </c>
      <c r="N10" s="2" t="s">
        <v>410</v>
      </c>
      <c r="O10" s="13"/>
    </row>
    <row r="11" spans="1:15" s="32" customFormat="1" x14ac:dyDescent="0.25">
      <c r="A11" s="3" t="s">
        <v>361</v>
      </c>
      <c r="B11" s="2" t="s">
        <v>362</v>
      </c>
      <c r="C11" s="17" t="s">
        <v>370</v>
      </c>
      <c r="D11" s="25" t="s">
        <v>95</v>
      </c>
      <c r="E11" s="22" t="s">
        <v>423</v>
      </c>
      <c r="F11" s="22" t="s">
        <v>423</v>
      </c>
      <c r="G11" s="23" t="s">
        <v>60</v>
      </c>
      <c r="H11" s="2">
        <v>0.5</v>
      </c>
      <c r="I11" s="10" t="s">
        <v>413</v>
      </c>
      <c r="J11" s="23" t="s">
        <v>60</v>
      </c>
      <c r="K11" s="30" t="s">
        <v>379</v>
      </c>
      <c r="L11" s="30" t="s">
        <v>391</v>
      </c>
      <c r="M11" s="7" t="s">
        <v>402</v>
      </c>
      <c r="N11" s="2" t="s">
        <v>410</v>
      </c>
      <c r="O11" s="13"/>
    </row>
    <row r="12" spans="1:15" s="32" customFormat="1" x14ac:dyDescent="0.25">
      <c r="A12" s="28" t="s">
        <v>71</v>
      </c>
      <c r="B12" s="23" t="s">
        <v>81</v>
      </c>
      <c r="C12" s="17" t="s">
        <v>371</v>
      </c>
      <c r="D12" s="25" t="s">
        <v>431</v>
      </c>
      <c r="E12" s="22" t="s">
        <v>423</v>
      </c>
      <c r="F12" s="24" t="s">
        <v>430</v>
      </c>
      <c r="G12" s="34">
        <v>2401.0100000000002</v>
      </c>
      <c r="H12" s="2">
        <v>4.5</v>
      </c>
      <c r="I12" s="23" t="s">
        <v>60</v>
      </c>
      <c r="J12" s="10" t="s">
        <v>414</v>
      </c>
      <c r="K12" s="30" t="s">
        <v>380</v>
      </c>
      <c r="L12" s="30" t="s">
        <v>392</v>
      </c>
      <c r="M12" s="7" t="s">
        <v>403</v>
      </c>
      <c r="N12" s="2" t="s">
        <v>411</v>
      </c>
      <c r="O12" s="13"/>
    </row>
    <row r="13" spans="1:15" s="32" customFormat="1" x14ac:dyDescent="0.25">
      <c r="A13" s="3" t="s">
        <v>308</v>
      </c>
      <c r="B13" s="2" t="s">
        <v>309</v>
      </c>
      <c r="C13" s="17" t="s">
        <v>371</v>
      </c>
      <c r="D13" s="25" t="s">
        <v>431</v>
      </c>
      <c r="E13" s="22" t="s">
        <v>423</v>
      </c>
      <c r="F13" s="24" t="s">
        <v>430</v>
      </c>
      <c r="G13" s="34">
        <v>2186.0100000000002</v>
      </c>
      <c r="H13" s="2">
        <v>4.5</v>
      </c>
      <c r="I13" s="23" t="s">
        <v>60</v>
      </c>
      <c r="J13" s="10">
        <v>1980</v>
      </c>
      <c r="K13" s="30" t="s">
        <v>381</v>
      </c>
      <c r="L13" s="30" t="s">
        <v>393</v>
      </c>
      <c r="M13" s="7" t="s">
        <v>403</v>
      </c>
      <c r="N13" s="2" t="s">
        <v>411</v>
      </c>
      <c r="O13" s="13"/>
    </row>
    <row r="14" spans="1:15" s="32" customFormat="1" x14ac:dyDescent="0.25">
      <c r="A14" s="4" t="s">
        <v>359</v>
      </c>
      <c r="B14" s="2" t="s">
        <v>360</v>
      </c>
      <c r="C14" s="17" t="s">
        <v>372</v>
      </c>
      <c r="D14" s="23" t="s">
        <v>416</v>
      </c>
      <c r="E14" s="22" t="s">
        <v>425</v>
      </c>
      <c r="F14" s="24" t="s">
        <v>424</v>
      </c>
      <c r="G14" s="23" t="s">
        <v>60</v>
      </c>
      <c r="H14" s="2">
        <v>7</v>
      </c>
      <c r="I14" s="10" t="s">
        <v>415</v>
      </c>
      <c r="J14" s="23" t="s">
        <v>60</v>
      </c>
      <c r="K14" s="30" t="s">
        <v>382</v>
      </c>
      <c r="L14" s="30" t="s">
        <v>394</v>
      </c>
      <c r="M14" s="7" t="s">
        <v>404</v>
      </c>
      <c r="N14" s="2" t="s">
        <v>422</v>
      </c>
      <c r="O14" s="13"/>
    </row>
    <row r="15" spans="1:15" s="32" customFormat="1" x14ac:dyDescent="0.25">
      <c r="A15" s="4" t="s">
        <v>418</v>
      </c>
      <c r="B15" s="26" t="s">
        <v>419</v>
      </c>
      <c r="C15" s="17" t="s">
        <v>372</v>
      </c>
      <c r="D15" s="23" t="s">
        <v>416</v>
      </c>
      <c r="E15" s="22" t="s">
        <v>425</v>
      </c>
      <c r="F15" s="24" t="s">
        <v>424</v>
      </c>
      <c r="G15" s="23" t="s">
        <v>60</v>
      </c>
      <c r="H15" s="2">
        <v>7</v>
      </c>
      <c r="I15" s="10" t="s">
        <v>415</v>
      </c>
      <c r="J15" s="23" t="s">
        <v>60</v>
      </c>
      <c r="K15" s="30" t="s">
        <v>420</v>
      </c>
      <c r="L15" s="30" t="s">
        <v>421</v>
      </c>
      <c r="M15" s="7" t="s">
        <v>404</v>
      </c>
      <c r="N15" s="2" t="s">
        <v>422</v>
      </c>
      <c r="O15" s="13"/>
    </row>
    <row r="16" spans="1:15" s="32" customFormat="1" x14ac:dyDescent="0.25">
      <c r="A16" s="4" t="s">
        <v>24</v>
      </c>
      <c r="B16" s="23" t="s">
        <v>46</v>
      </c>
      <c r="C16" s="17" t="s">
        <v>372</v>
      </c>
      <c r="D16" s="23" t="s">
        <v>416</v>
      </c>
      <c r="E16" s="22" t="s">
        <v>425</v>
      </c>
      <c r="F16" s="24" t="s">
        <v>424</v>
      </c>
      <c r="G16" s="23" t="s">
        <v>60</v>
      </c>
      <c r="H16" s="2">
        <v>7</v>
      </c>
      <c r="I16" s="10" t="s">
        <v>415</v>
      </c>
      <c r="J16" s="23" t="s">
        <v>60</v>
      </c>
      <c r="K16" s="17" t="s">
        <v>428</v>
      </c>
      <c r="L16" s="30" t="s">
        <v>429</v>
      </c>
      <c r="M16" s="7" t="s">
        <v>404</v>
      </c>
      <c r="N16" s="2" t="s">
        <v>422</v>
      </c>
      <c r="O16" s="13"/>
    </row>
    <row r="17" spans="1:15" s="32" customFormat="1" x14ac:dyDescent="0.25">
      <c r="A17" s="3" t="s">
        <v>363</v>
      </c>
      <c r="B17" s="2" t="s">
        <v>364</v>
      </c>
      <c r="C17" s="17" t="s">
        <v>373</v>
      </c>
      <c r="D17" s="23" t="s">
        <v>417</v>
      </c>
      <c r="E17" s="24" t="s">
        <v>426</v>
      </c>
      <c r="F17" s="24" t="s">
        <v>427</v>
      </c>
      <c r="G17" s="23" t="s">
        <v>60</v>
      </c>
      <c r="H17" s="2">
        <v>5</v>
      </c>
      <c r="I17" s="10">
        <v>1100</v>
      </c>
      <c r="J17" s="10">
        <v>1100</v>
      </c>
      <c r="K17" s="17" t="s">
        <v>383</v>
      </c>
      <c r="L17" s="30" t="s">
        <v>395</v>
      </c>
      <c r="M17" s="7" t="s">
        <v>405</v>
      </c>
      <c r="N17" s="2" t="s">
        <v>409</v>
      </c>
      <c r="O17" s="13"/>
    </row>
    <row r="18" spans="1:15" s="4" customFormat="1" ht="12.75" x14ac:dyDescent="0.2">
      <c r="A18" s="3" t="s">
        <v>365</v>
      </c>
      <c r="B18" s="2" t="s">
        <v>366</v>
      </c>
      <c r="C18" s="17" t="s">
        <v>373</v>
      </c>
      <c r="D18" s="23" t="s">
        <v>417</v>
      </c>
      <c r="E18" s="24" t="s">
        <v>426</v>
      </c>
      <c r="F18" s="24" t="s">
        <v>427</v>
      </c>
      <c r="G18" s="23" t="s">
        <v>60</v>
      </c>
      <c r="H18" s="2">
        <v>5</v>
      </c>
      <c r="I18" s="10">
        <v>1100</v>
      </c>
      <c r="J18" s="10">
        <v>1100</v>
      </c>
      <c r="K18" s="30" t="s">
        <v>384</v>
      </c>
      <c r="L18" s="30" t="s">
        <v>396</v>
      </c>
      <c r="M18" s="7" t="s">
        <v>405</v>
      </c>
      <c r="N18" s="2" t="s">
        <v>409</v>
      </c>
    </row>
    <row r="19" spans="1:15" s="4" customFormat="1" ht="12.75" x14ac:dyDescent="0.2">
      <c r="A19" s="4" t="s">
        <v>35</v>
      </c>
      <c r="B19" s="23" t="s">
        <v>57</v>
      </c>
      <c r="C19" s="17" t="s">
        <v>373</v>
      </c>
      <c r="D19" s="23" t="s">
        <v>417</v>
      </c>
      <c r="E19" s="24" t="s">
        <v>426</v>
      </c>
      <c r="F19" s="24" t="s">
        <v>427</v>
      </c>
      <c r="G19" s="23" t="s">
        <v>60</v>
      </c>
      <c r="H19" s="2">
        <v>5</v>
      </c>
      <c r="I19" s="10">
        <v>1100</v>
      </c>
      <c r="J19" s="10">
        <v>1100</v>
      </c>
      <c r="K19" s="30" t="s">
        <v>385</v>
      </c>
      <c r="L19" s="30" t="s">
        <v>397</v>
      </c>
      <c r="M19" s="7" t="s">
        <v>406</v>
      </c>
      <c r="N19" s="2" t="s">
        <v>409</v>
      </c>
    </row>
    <row r="20" spans="1:15" s="13" customFormat="1" ht="12.75" x14ac:dyDescent="0.2">
      <c r="A20" s="5"/>
      <c r="B20" s="23"/>
      <c r="C20" s="2"/>
      <c r="D20" s="23"/>
      <c r="E20" s="22"/>
      <c r="F20" s="22"/>
      <c r="G20" s="34"/>
      <c r="H20" s="2"/>
      <c r="I20" s="18"/>
      <c r="J20" s="23"/>
      <c r="K20" s="2"/>
      <c r="L20" s="9"/>
      <c r="M20" s="7"/>
      <c r="N20" s="23"/>
    </row>
    <row r="21" spans="1:15" s="13" customFormat="1" ht="12.75" x14ac:dyDescent="0.2">
      <c r="A21" s="5"/>
      <c r="B21" s="23"/>
      <c r="C21" s="2"/>
      <c r="D21" s="23"/>
      <c r="E21" s="22"/>
      <c r="F21" s="22"/>
      <c r="G21" s="18"/>
      <c r="H21" s="2"/>
      <c r="I21" s="30"/>
      <c r="J21" s="18"/>
      <c r="K21" s="2"/>
      <c r="L21" s="9"/>
      <c r="M21" s="7"/>
      <c r="N21" s="23"/>
    </row>
    <row r="22" spans="1:15" s="13" customFormat="1" ht="12.75" x14ac:dyDescent="0.2">
      <c r="A22" s="3"/>
      <c r="B22" s="2"/>
      <c r="C22" s="2"/>
      <c r="D22" s="23"/>
      <c r="E22" s="22"/>
      <c r="F22" s="22"/>
      <c r="G22" s="9"/>
      <c r="H22" s="2"/>
      <c r="I22" s="18"/>
      <c r="J22" s="23"/>
      <c r="K22" s="2"/>
      <c r="L22" s="9"/>
      <c r="M22" s="7"/>
      <c r="N22" s="23"/>
    </row>
    <row r="23" spans="1:15" s="32" customFormat="1" x14ac:dyDescent="0.25">
      <c r="A23" s="3"/>
      <c r="B23" s="2"/>
      <c r="C23" s="2"/>
      <c r="E23" s="17"/>
      <c r="F23" s="35"/>
      <c r="G23" s="33"/>
      <c r="I23" s="12"/>
      <c r="J23" s="10"/>
      <c r="K23" s="12"/>
      <c r="L23" s="14"/>
      <c r="M23" s="15"/>
      <c r="N23" s="12"/>
      <c r="O23" s="13"/>
    </row>
    <row r="24" spans="1:15" s="32" customFormat="1" x14ac:dyDescent="0.25">
      <c r="A24" s="4"/>
      <c r="B24" s="23"/>
      <c r="C24" s="23"/>
      <c r="E24" s="30"/>
      <c r="F24" s="35"/>
      <c r="G24" s="33"/>
      <c r="I24" s="12"/>
      <c r="J24" s="10"/>
      <c r="K24" s="14"/>
      <c r="L24" s="12"/>
      <c r="M24" s="27"/>
      <c r="N24" s="12"/>
    </row>
    <row r="25" spans="1:15" x14ac:dyDescent="0.25">
      <c r="A25" s="4"/>
      <c r="B25" s="23"/>
      <c r="C25" s="23"/>
      <c r="E25" s="30"/>
      <c r="F25" s="21"/>
      <c r="G25" s="33"/>
    </row>
    <row r="26" spans="1:15" x14ac:dyDescent="0.25">
      <c r="A26" s="5"/>
      <c r="B26" s="23"/>
      <c r="C26" s="23"/>
      <c r="D26" s="10"/>
      <c r="E26" s="30"/>
      <c r="F26" s="21"/>
      <c r="G26" s="33"/>
    </row>
    <row r="27" spans="1:15" x14ac:dyDescent="0.25">
      <c r="A27" s="3"/>
      <c r="B27" s="23"/>
      <c r="C27" s="23"/>
      <c r="D27" s="10"/>
      <c r="E27" s="30"/>
      <c r="F27" s="21"/>
      <c r="G27" s="33"/>
    </row>
    <row r="28" spans="1:15" x14ac:dyDescent="0.25">
      <c r="A28" s="3"/>
      <c r="B28" s="23"/>
      <c r="C28" s="23"/>
      <c r="D28" s="10"/>
      <c r="E28" s="30"/>
      <c r="F28" s="21"/>
      <c r="G28" s="33"/>
    </row>
    <row r="29" spans="1:15" x14ac:dyDescent="0.25">
      <c r="A29" s="3"/>
      <c r="D29" s="10"/>
      <c r="E29" s="17"/>
      <c r="F29" s="21"/>
      <c r="G29" s="33"/>
      <c r="H29" s="8"/>
    </row>
    <row r="30" spans="1:15" x14ac:dyDescent="0.25">
      <c r="A30" s="4"/>
      <c r="D30" s="18"/>
      <c r="E30" s="17"/>
      <c r="F30" s="21"/>
      <c r="G30" s="33"/>
      <c r="H30" s="8"/>
    </row>
    <row r="31" spans="1:15" x14ac:dyDescent="0.25">
      <c r="A31" s="4"/>
      <c r="D31" s="18"/>
      <c r="E31" s="17"/>
      <c r="G31" s="33"/>
      <c r="H31" s="8"/>
    </row>
    <row r="32" spans="1:15" x14ac:dyDescent="0.25">
      <c r="A32" s="4"/>
      <c r="D32" s="18"/>
      <c r="E32" s="17"/>
      <c r="G32" s="33"/>
      <c r="H32" s="8"/>
    </row>
    <row r="33" spans="1:4" x14ac:dyDescent="0.25">
      <c r="A33" s="4"/>
      <c r="D33" s="18"/>
    </row>
    <row r="34" spans="1:4" x14ac:dyDescent="0.25">
      <c r="A34" s="28"/>
      <c r="D34" s="18"/>
    </row>
    <row r="35" spans="1:4" x14ac:dyDescent="0.25">
      <c r="A35" s="3"/>
      <c r="D35" s="10"/>
    </row>
    <row r="36" spans="1:4" x14ac:dyDescent="0.25">
      <c r="A36" s="5"/>
      <c r="D36" s="10"/>
    </row>
    <row r="37" spans="1:4" x14ac:dyDescent="0.25">
      <c r="A37" s="5"/>
      <c r="D37" s="10"/>
    </row>
    <row r="38" spans="1:4" x14ac:dyDescent="0.25">
      <c r="A38" s="3"/>
      <c r="D38" s="10"/>
    </row>
  </sheetData>
  <mergeCells count="17">
    <mergeCell ref="G4:G5"/>
    <mergeCell ref="H4:H5"/>
    <mergeCell ref="I4:J4"/>
    <mergeCell ref="K4:K5"/>
    <mergeCell ref="A1:O1"/>
    <mergeCell ref="A2:N2"/>
    <mergeCell ref="A3:A5"/>
    <mergeCell ref="B3:B5"/>
    <mergeCell ref="C3:C5"/>
    <mergeCell ref="D3:G3"/>
    <mergeCell ref="H3:J3"/>
    <mergeCell ref="K3:L3"/>
    <mergeCell ref="M3:M5"/>
    <mergeCell ref="N3:N5"/>
    <mergeCell ref="L4:L5"/>
    <mergeCell ref="D4:D5"/>
    <mergeCell ref="E4:F4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workbookViewId="0">
      <selection activeCell="B12" sqref="B12"/>
    </sheetView>
  </sheetViews>
  <sheetFormatPr defaultRowHeight="15" x14ac:dyDescent="0.25"/>
  <cols>
    <col min="1" max="1" width="32.140625" customWidth="1"/>
    <col min="2" max="2" width="11.140625" customWidth="1"/>
    <col min="3" max="3" width="11" customWidth="1"/>
    <col min="4" max="4" width="25.28515625" customWidth="1"/>
    <col min="5" max="5" width="11" customWidth="1"/>
    <col min="6" max="6" width="11.85546875" customWidth="1"/>
    <col min="7" max="7" width="23.28515625" customWidth="1"/>
    <col min="8" max="8" width="9.140625" style="48"/>
    <col min="9" max="9" width="18" customWidth="1"/>
    <col min="10" max="10" width="20.7109375" customWidth="1"/>
    <col min="11" max="11" width="20.140625" customWidth="1"/>
    <col min="12" max="12" width="22.85546875" customWidth="1"/>
    <col min="13" max="13" width="43.140625" customWidth="1"/>
    <col min="14" max="14" width="16.140625" customWidth="1"/>
  </cols>
  <sheetData>
    <row r="1" spans="1:15" s="3" customFormat="1" ht="12.75" x14ac:dyDescent="0.2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s="3" customFormat="1" ht="12.75" x14ac:dyDescent="0.2">
      <c r="A2" s="83" t="s">
        <v>435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53"/>
    </row>
    <row r="3" spans="1:15" s="3" customFormat="1" ht="12.75" x14ac:dyDescent="0.2">
      <c r="A3" s="83" t="s">
        <v>0</v>
      </c>
      <c r="B3" s="83" t="s">
        <v>1</v>
      </c>
      <c r="C3" s="84" t="s">
        <v>63</v>
      </c>
      <c r="D3" s="83" t="s">
        <v>64</v>
      </c>
      <c r="E3" s="83"/>
      <c r="F3" s="83"/>
      <c r="G3" s="83"/>
      <c r="H3" s="83" t="s">
        <v>7</v>
      </c>
      <c r="I3" s="83"/>
      <c r="J3" s="83"/>
      <c r="K3" s="83" t="s">
        <v>12</v>
      </c>
      <c r="L3" s="83"/>
      <c r="M3" s="83" t="s">
        <v>15</v>
      </c>
      <c r="N3" s="83" t="s">
        <v>16</v>
      </c>
    </row>
    <row r="4" spans="1:15" s="3" customFormat="1" ht="12.75" x14ac:dyDescent="0.2">
      <c r="A4" s="83"/>
      <c r="B4" s="83"/>
      <c r="C4" s="85"/>
      <c r="D4" s="83" t="s">
        <v>2</v>
      </c>
      <c r="E4" s="83" t="s">
        <v>3</v>
      </c>
      <c r="F4" s="83"/>
      <c r="G4" s="83" t="s">
        <v>6</v>
      </c>
      <c r="H4" s="83" t="s">
        <v>8</v>
      </c>
      <c r="I4" s="83" t="s">
        <v>9</v>
      </c>
      <c r="J4" s="83"/>
      <c r="K4" s="83" t="s">
        <v>13</v>
      </c>
      <c r="L4" s="83" t="s">
        <v>14</v>
      </c>
      <c r="M4" s="83"/>
      <c r="N4" s="83"/>
    </row>
    <row r="5" spans="1:15" s="3" customFormat="1" ht="12.75" x14ac:dyDescent="0.2">
      <c r="A5" s="83"/>
      <c r="B5" s="83"/>
      <c r="C5" s="86"/>
      <c r="D5" s="83"/>
      <c r="E5" s="54" t="s">
        <v>4</v>
      </c>
      <c r="F5" s="54" t="s">
        <v>5</v>
      </c>
      <c r="G5" s="83"/>
      <c r="H5" s="83"/>
      <c r="I5" s="54" t="s">
        <v>10</v>
      </c>
      <c r="J5" s="54" t="s">
        <v>11</v>
      </c>
      <c r="K5" s="83"/>
      <c r="L5" s="83"/>
      <c r="M5" s="83"/>
      <c r="N5" s="83"/>
    </row>
    <row r="6" spans="1:15" s="3" customFormat="1" ht="12.75" x14ac:dyDescent="0.2">
      <c r="A6" s="4" t="s">
        <v>28</v>
      </c>
      <c r="B6" s="2" t="s">
        <v>49</v>
      </c>
      <c r="C6" s="17" t="s">
        <v>477</v>
      </c>
      <c r="D6" s="2" t="s">
        <v>219</v>
      </c>
      <c r="E6" s="11" t="s">
        <v>614</v>
      </c>
      <c r="F6" s="11" t="s">
        <v>614</v>
      </c>
      <c r="G6" s="8" t="s">
        <v>60</v>
      </c>
      <c r="H6" s="2">
        <v>1.5</v>
      </c>
      <c r="I6" s="10" t="s">
        <v>494</v>
      </c>
      <c r="J6" s="8" t="s">
        <v>60</v>
      </c>
      <c r="K6" s="30" t="s">
        <v>503</v>
      </c>
      <c r="L6" s="30" t="s">
        <v>504</v>
      </c>
      <c r="M6" s="7" t="s">
        <v>570</v>
      </c>
      <c r="N6" s="2" t="s">
        <v>593</v>
      </c>
    </row>
    <row r="7" spans="1:15" s="3" customFormat="1" ht="12.75" x14ac:dyDescent="0.2">
      <c r="A7" s="3" t="s">
        <v>102</v>
      </c>
      <c r="B7" s="2" t="s">
        <v>52</v>
      </c>
      <c r="C7" s="17" t="s">
        <v>478</v>
      </c>
      <c r="D7" s="2" t="s">
        <v>416</v>
      </c>
      <c r="E7" s="11" t="s">
        <v>430</v>
      </c>
      <c r="F7" s="11" t="s">
        <v>430</v>
      </c>
      <c r="G7" s="2" t="s">
        <v>60</v>
      </c>
      <c r="H7" s="2">
        <v>1.5</v>
      </c>
      <c r="I7" s="10" t="s">
        <v>494</v>
      </c>
      <c r="J7" s="8" t="s">
        <v>60</v>
      </c>
      <c r="K7" s="30" t="s">
        <v>505</v>
      </c>
      <c r="L7" s="30" t="s">
        <v>506</v>
      </c>
      <c r="M7" s="7" t="s">
        <v>571</v>
      </c>
      <c r="N7" s="2" t="s">
        <v>594</v>
      </c>
    </row>
    <row r="8" spans="1:15" s="3" customFormat="1" ht="12.75" x14ac:dyDescent="0.2">
      <c r="A8" s="5" t="s">
        <v>455</v>
      </c>
      <c r="B8" s="2" t="s">
        <v>456</v>
      </c>
      <c r="C8" s="17" t="s">
        <v>479</v>
      </c>
      <c r="D8" s="2" t="s">
        <v>94</v>
      </c>
      <c r="E8" s="11" t="s">
        <v>615</v>
      </c>
      <c r="F8" s="11" t="s">
        <v>615</v>
      </c>
      <c r="G8" s="2" t="s">
        <v>60</v>
      </c>
      <c r="H8" s="2">
        <v>1.5</v>
      </c>
      <c r="I8" s="10" t="s">
        <v>495</v>
      </c>
      <c r="J8" s="8" t="s">
        <v>60</v>
      </c>
      <c r="K8" s="30" t="s">
        <v>507</v>
      </c>
      <c r="L8" s="30" t="s">
        <v>508</v>
      </c>
      <c r="M8" s="7" t="s">
        <v>572</v>
      </c>
      <c r="N8" s="2" t="s">
        <v>595</v>
      </c>
    </row>
    <row r="9" spans="1:15" s="3" customFormat="1" ht="12.75" x14ac:dyDescent="0.2">
      <c r="A9" s="5" t="s">
        <v>457</v>
      </c>
      <c r="B9" s="2" t="s">
        <v>458</v>
      </c>
      <c r="C9" s="17" t="s">
        <v>479</v>
      </c>
      <c r="D9" s="2" t="s">
        <v>94</v>
      </c>
      <c r="E9" s="11" t="s">
        <v>615</v>
      </c>
      <c r="F9" s="11" t="s">
        <v>615</v>
      </c>
      <c r="G9" s="2" t="s">
        <v>60</v>
      </c>
      <c r="H9" s="2">
        <v>1.5</v>
      </c>
      <c r="I9" s="10" t="s">
        <v>495</v>
      </c>
      <c r="J9" s="8" t="s">
        <v>60</v>
      </c>
      <c r="K9" s="30" t="s">
        <v>509</v>
      </c>
      <c r="L9" s="30" t="s">
        <v>510</v>
      </c>
      <c r="M9" s="7" t="s">
        <v>572</v>
      </c>
      <c r="N9" s="2" t="s">
        <v>595</v>
      </c>
    </row>
    <row r="10" spans="1:15" s="3" customFormat="1" ht="12.75" x14ac:dyDescent="0.2">
      <c r="A10" s="3" t="s">
        <v>23</v>
      </c>
      <c r="B10" s="2" t="s">
        <v>45</v>
      </c>
      <c r="C10" s="17" t="s">
        <v>479</v>
      </c>
      <c r="D10" s="2" t="s">
        <v>94</v>
      </c>
      <c r="E10" s="11" t="s">
        <v>615</v>
      </c>
      <c r="F10" s="11" t="s">
        <v>615</v>
      </c>
      <c r="G10" s="2" t="s">
        <v>60</v>
      </c>
      <c r="H10" s="2">
        <v>1.5</v>
      </c>
      <c r="I10" s="10" t="s">
        <v>495</v>
      </c>
      <c r="J10" s="8" t="s">
        <v>60</v>
      </c>
      <c r="K10" s="30" t="s">
        <v>511</v>
      </c>
      <c r="L10" s="30" t="s">
        <v>512</v>
      </c>
      <c r="M10" s="7" t="s">
        <v>573</v>
      </c>
      <c r="N10" s="2" t="s">
        <v>595</v>
      </c>
    </row>
    <row r="11" spans="1:15" s="3" customFormat="1" ht="12.75" x14ac:dyDescent="0.2">
      <c r="A11" s="5" t="s">
        <v>459</v>
      </c>
      <c r="B11" s="2" t="s">
        <v>460</v>
      </c>
      <c r="C11" s="17" t="s">
        <v>480</v>
      </c>
      <c r="D11" s="2" t="s">
        <v>616</v>
      </c>
      <c r="E11" s="11" t="s">
        <v>617</v>
      </c>
      <c r="F11" s="11" t="s">
        <v>618</v>
      </c>
      <c r="G11" s="2" t="s">
        <v>60</v>
      </c>
      <c r="H11" s="2">
        <v>4</v>
      </c>
      <c r="I11" s="8" t="s">
        <v>60</v>
      </c>
      <c r="J11" s="10">
        <v>1760</v>
      </c>
      <c r="K11" s="30" t="s">
        <v>513</v>
      </c>
      <c r="L11" s="30" t="s">
        <v>514</v>
      </c>
      <c r="M11" s="7" t="s">
        <v>574</v>
      </c>
      <c r="N11" s="2" t="s">
        <v>596</v>
      </c>
    </row>
    <row r="12" spans="1:15" s="3" customFormat="1" ht="12.75" x14ac:dyDescent="0.2">
      <c r="A12" s="4" t="s">
        <v>30</v>
      </c>
      <c r="B12" s="23" t="s">
        <v>51</v>
      </c>
      <c r="C12" s="17" t="s">
        <v>481</v>
      </c>
      <c r="D12" s="2" t="s">
        <v>619</v>
      </c>
      <c r="E12" s="11" t="s">
        <v>614</v>
      </c>
      <c r="F12" s="11" t="s">
        <v>620</v>
      </c>
      <c r="G12" s="2" t="s">
        <v>60</v>
      </c>
      <c r="H12" s="2">
        <v>2.5</v>
      </c>
      <c r="I12" s="8" t="s">
        <v>60</v>
      </c>
      <c r="J12" s="10">
        <v>2025</v>
      </c>
      <c r="K12" s="30" t="s">
        <v>515</v>
      </c>
      <c r="L12" s="30" t="s">
        <v>516</v>
      </c>
      <c r="M12" s="7" t="s">
        <v>575</v>
      </c>
      <c r="N12" s="2" t="s">
        <v>597</v>
      </c>
    </row>
    <row r="13" spans="1:15" s="3" customFormat="1" ht="12.75" x14ac:dyDescent="0.2">
      <c r="A13" s="3" t="s">
        <v>32</v>
      </c>
      <c r="B13" s="2" t="s">
        <v>54</v>
      </c>
      <c r="C13" s="17" t="s">
        <v>477</v>
      </c>
      <c r="D13" s="2" t="s">
        <v>219</v>
      </c>
      <c r="E13" s="11" t="s">
        <v>614</v>
      </c>
      <c r="F13" s="11" t="s">
        <v>614</v>
      </c>
      <c r="G13" s="2" t="s">
        <v>60</v>
      </c>
      <c r="H13" s="2">
        <v>1.5</v>
      </c>
      <c r="I13" s="10" t="s">
        <v>496</v>
      </c>
      <c r="J13" s="8" t="s">
        <v>60</v>
      </c>
      <c r="K13" s="30" t="s">
        <v>517</v>
      </c>
      <c r="L13" s="30" t="s">
        <v>518</v>
      </c>
      <c r="M13" s="7" t="s">
        <v>576</v>
      </c>
      <c r="N13" s="2" t="s">
        <v>593</v>
      </c>
    </row>
    <row r="14" spans="1:15" s="3" customFormat="1" ht="12.75" x14ac:dyDescent="0.2">
      <c r="A14" s="4" t="s">
        <v>30</v>
      </c>
      <c r="B14" s="23" t="s">
        <v>51</v>
      </c>
      <c r="C14" s="17" t="s">
        <v>444</v>
      </c>
      <c r="D14" s="2" t="s">
        <v>443</v>
      </c>
      <c r="E14" s="11" t="s">
        <v>445</v>
      </c>
      <c r="F14" s="11" t="s">
        <v>445</v>
      </c>
      <c r="G14" s="55">
        <v>1179.7</v>
      </c>
      <c r="H14" s="2">
        <v>2</v>
      </c>
      <c r="I14" s="8" t="s">
        <v>60</v>
      </c>
      <c r="J14" s="10">
        <v>1620</v>
      </c>
      <c r="K14" s="30" t="s">
        <v>447</v>
      </c>
      <c r="L14" s="30" t="s">
        <v>448</v>
      </c>
      <c r="M14" s="7" t="s">
        <v>449</v>
      </c>
      <c r="N14" s="2" t="s">
        <v>450</v>
      </c>
    </row>
    <row r="15" spans="1:15" s="3" customFormat="1" ht="12.75" x14ac:dyDescent="0.2">
      <c r="A15" s="3" t="s">
        <v>461</v>
      </c>
      <c r="B15" s="26" t="s">
        <v>612</v>
      </c>
      <c r="C15" s="17" t="s">
        <v>482</v>
      </c>
      <c r="D15" s="2" t="s">
        <v>621</v>
      </c>
      <c r="E15" s="11" t="s">
        <v>440</v>
      </c>
      <c r="F15" s="11" t="s">
        <v>622</v>
      </c>
      <c r="G15" s="2" t="s">
        <v>60</v>
      </c>
      <c r="H15" s="2">
        <v>5.5</v>
      </c>
      <c r="I15" s="8" t="s">
        <v>60</v>
      </c>
      <c r="J15" s="10">
        <v>4455</v>
      </c>
      <c r="K15" s="30" t="s">
        <v>519</v>
      </c>
      <c r="L15" s="30" t="s">
        <v>520</v>
      </c>
      <c r="M15" s="7" t="s">
        <v>577</v>
      </c>
      <c r="N15" s="2" t="s">
        <v>639</v>
      </c>
    </row>
    <row r="16" spans="1:15" s="3" customFormat="1" ht="12.75" x14ac:dyDescent="0.2">
      <c r="A16" s="4" t="s">
        <v>35</v>
      </c>
      <c r="B16" s="23" t="s">
        <v>57</v>
      </c>
      <c r="C16" s="17" t="s">
        <v>483</v>
      </c>
      <c r="D16" s="2" t="s">
        <v>624</v>
      </c>
      <c r="E16" s="11" t="s">
        <v>446</v>
      </c>
      <c r="F16" s="11" t="s">
        <v>623</v>
      </c>
      <c r="G16" s="2" t="s">
        <v>60</v>
      </c>
      <c r="H16" s="2">
        <v>12.5</v>
      </c>
      <c r="I16" s="10">
        <v>2750</v>
      </c>
      <c r="J16" s="8" t="s">
        <v>60</v>
      </c>
      <c r="K16" s="30" t="s">
        <v>521</v>
      </c>
      <c r="L16" s="30" t="s">
        <v>522</v>
      </c>
      <c r="M16" s="7" t="s">
        <v>578</v>
      </c>
      <c r="N16" s="2" t="s">
        <v>598</v>
      </c>
    </row>
    <row r="17" spans="1:14" s="3" customFormat="1" ht="12.75" x14ac:dyDescent="0.2">
      <c r="A17" s="28" t="s">
        <v>462</v>
      </c>
      <c r="B17" s="23" t="s">
        <v>463</v>
      </c>
      <c r="C17" s="17" t="s">
        <v>483</v>
      </c>
      <c r="D17" s="2" t="s">
        <v>624</v>
      </c>
      <c r="E17" s="11" t="s">
        <v>446</v>
      </c>
      <c r="F17" s="11" t="s">
        <v>623</v>
      </c>
      <c r="G17" s="2" t="s">
        <v>60</v>
      </c>
      <c r="H17" s="2">
        <v>12.5</v>
      </c>
      <c r="I17" s="10">
        <v>2750</v>
      </c>
      <c r="J17" s="8" t="s">
        <v>60</v>
      </c>
      <c r="K17" s="30" t="s">
        <v>523</v>
      </c>
      <c r="L17" s="30" t="s">
        <v>524</v>
      </c>
      <c r="M17" s="7" t="s">
        <v>578</v>
      </c>
      <c r="N17" s="2" t="s">
        <v>598</v>
      </c>
    </row>
    <row r="18" spans="1:14" s="3" customFormat="1" ht="12.75" x14ac:dyDescent="0.2">
      <c r="A18" s="3" t="s">
        <v>464</v>
      </c>
      <c r="B18" s="2" t="s">
        <v>465</v>
      </c>
      <c r="C18" s="17" t="s">
        <v>483</v>
      </c>
      <c r="D18" s="2" t="s">
        <v>624</v>
      </c>
      <c r="E18" s="11" t="s">
        <v>446</v>
      </c>
      <c r="F18" s="11" t="s">
        <v>623</v>
      </c>
      <c r="G18" s="2" t="s">
        <v>60</v>
      </c>
      <c r="H18" s="2">
        <v>12.5</v>
      </c>
      <c r="I18" s="10">
        <v>2750</v>
      </c>
      <c r="J18" s="8" t="s">
        <v>60</v>
      </c>
      <c r="K18" s="30" t="s">
        <v>525</v>
      </c>
      <c r="L18" s="30" t="s">
        <v>526</v>
      </c>
      <c r="M18" s="7" t="s">
        <v>578</v>
      </c>
      <c r="N18" s="2" t="s">
        <v>598</v>
      </c>
    </row>
    <row r="19" spans="1:14" s="3" customFormat="1" ht="12.75" x14ac:dyDescent="0.2">
      <c r="A19" s="3" t="s">
        <v>466</v>
      </c>
      <c r="B19" s="2" t="s">
        <v>467</v>
      </c>
      <c r="C19" s="17" t="s">
        <v>483</v>
      </c>
      <c r="D19" s="2" t="s">
        <v>624</v>
      </c>
      <c r="E19" s="11" t="s">
        <v>446</v>
      </c>
      <c r="F19" s="11" t="s">
        <v>623</v>
      </c>
      <c r="G19" s="2" t="s">
        <v>60</v>
      </c>
      <c r="H19" s="2">
        <v>12.5</v>
      </c>
      <c r="I19" s="10">
        <v>2750</v>
      </c>
      <c r="J19" s="8" t="s">
        <v>60</v>
      </c>
      <c r="K19" s="33" t="s">
        <v>527</v>
      </c>
      <c r="L19" s="30" t="s">
        <v>528</v>
      </c>
      <c r="M19" s="7" t="s">
        <v>578</v>
      </c>
      <c r="N19" s="2" t="s">
        <v>598</v>
      </c>
    </row>
    <row r="20" spans="1:14" s="3" customFormat="1" ht="12.75" x14ac:dyDescent="0.2">
      <c r="A20" s="3" t="s">
        <v>468</v>
      </c>
      <c r="B20" s="2" t="s">
        <v>469</v>
      </c>
      <c r="C20" s="17" t="s">
        <v>484</v>
      </c>
      <c r="D20" s="2" t="s">
        <v>94</v>
      </c>
      <c r="E20" s="11" t="s">
        <v>441</v>
      </c>
      <c r="F20" s="11" t="s">
        <v>625</v>
      </c>
      <c r="G20" s="2" t="s">
        <v>60</v>
      </c>
      <c r="H20" s="2">
        <v>2.5</v>
      </c>
      <c r="I20" s="43">
        <v>550</v>
      </c>
      <c r="J20" s="8" t="s">
        <v>60</v>
      </c>
      <c r="K20" s="33" t="s">
        <v>529</v>
      </c>
      <c r="L20" s="30" t="s">
        <v>530</v>
      </c>
      <c r="M20" s="7" t="s">
        <v>579</v>
      </c>
      <c r="N20" s="2" t="s">
        <v>599</v>
      </c>
    </row>
    <row r="21" spans="1:14" s="3" customFormat="1" ht="12.75" x14ac:dyDescent="0.2">
      <c r="A21" s="3" t="s">
        <v>37</v>
      </c>
      <c r="B21" s="2" t="s">
        <v>59</v>
      </c>
      <c r="C21" s="17" t="s">
        <v>484</v>
      </c>
      <c r="D21" s="2" t="s">
        <v>94</v>
      </c>
      <c r="E21" s="11" t="s">
        <v>441</v>
      </c>
      <c r="F21" s="11" t="s">
        <v>625</v>
      </c>
      <c r="G21" s="2" t="s">
        <v>60</v>
      </c>
      <c r="H21" s="2">
        <v>2.5</v>
      </c>
      <c r="I21" s="43">
        <v>550</v>
      </c>
      <c r="J21" s="8" t="s">
        <v>60</v>
      </c>
      <c r="K21" s="33" t="s">
        <v>531</v>
      </c>
      <c r="L21" s="30" t="s">
        <v>532</v>
      </c>
      <c r="M21" s="7" t="s">
        <v>579</v>
      </c>
      <c r="N21" s="2" t="s">
        <v>599</v>
      </c>
    </row>
    <row r="22" spans="1:14" s="3" customFormat="1" ht="12.75" x14ac:dyDescent="0.2">
      <c r="A22" s="4" t="s">
        <v>470</v>
      </c>
      <c r="B22" s="23" t="s">
        <v>471</v>
      </c>
      <c r="C22" s="17" t="s">
        <v>484</v>
      </c>
      <c r="D22" s="2" t="s">
        <v>94</v>
      </c>
      <c r="E22" s="11" t="s">
        <v>441</v>
      </c>
      <c r="F22" s="11" t="s">
        <v>625</v>
      </c>
      <c r="G22" s="2" t="s">
        <v>60</v>
      </c>
      <c r="H22" s="2">
        <v>2.5</v>
      </c>
      <c r="I22" s="43">
        <v>550</v>
      </c>
      <c r="J22" s="8" t="s">
        <v>60</v>
      </c>
      <c r="K22" s="33" t="s">
        <v>533</v>
      </c>
      <c r="L22" s="30" t="s">
        <v>534</v>
      </c>
      <c r="M22" s="7" t="s">
        <v>579</v>
      </c>
      <c r="N22" s="2" t="s">
        <v>599</v>
      </c>
    </row>
    <row r="23" spans="1:14" s="3" customFormat="1" ht="12.75" x14ac:dyDescent="0.2">
      <c r="A23" s="3" t="s">
        <v>361</v>
      </c>
      <c r="B23" s="2" t="s">
        <v>362</v>
      </c>
      <c r="C23" s="30" t="s">
        <v>485</v>
      </c>
      <c r="D23" s="2" t="s">
        <v>626</v>
      </c>
      <c r="E23" s="11" t="s">
        <v>627</v>
      </c>
      <c r="F23" s="11" t="s">
        <v>628</v>
      </c>
      <c r="G23" s="2" t="s">
        <v>60</v>
      </c>
      <c r="H23" s="23">
        <v>1.5</v>
      </c>
      <c r="I23" s="50">
        <v>330</v>
      </c>
      <c r="J23" s="8" t="s">
        <v>60</v>
      </c>
      <c r="K23" s="33" t="s">
        <v>535</v>
      </c>
      <c r="L23" s="30" t="s">
        <v>536</v>
      </c>
      <c r="M23" s="51" t="s">
        <v>580</v>
      </c>
      <c r="N23" s="23" t="s">
        <v>600</v>
      </c>
    </row>
    <row r="24" spans="1:14" s="3" customFormat="1" ht="12.75" x14ac:dyDescent="0.2">
      <c r="A24" s="3" t="s">
        <v>34</v>
      </c>
      <c r="B24" s="2" t="s">
        <v>56</v>
      </c>
      <c r="C24" s="30" t="s">
        <v>485</v>
      </c>
      <c r="D24" s="2" t="s">
        <v>626</v>
      </c>
      <c r="E24" s="11" t="s">
        <v>627</v>
      </c>
      <c r="F24" s="11" t="s">
        <v>628</v>
      </c>
      <c r="G24" s="2" t="s">
        <v>60</v>
      </c>
      <c r="H24" s="23">
        <v>1.5</v>
      </c>
      <c r="I24" s="50">
        <v>330</v>
      </c>
      <c r="J24" s="8" t="s">
        <v>60</v>
      </c>
      <c r="K24" s="33" t="s">
        <v>537</v>
      </c>
      <c r="L24" s="30" t="s">
        <v>538</v>
      </c>
      <c r="M24" s="51" t="s">
        <v>581</v>
      </c>
      <c r="N24" s="23" t="s">
        <v>600</v>
      </c>
    </row>
    <row r="25" spans="1:14" s="3" customFormat="1" ht="12.75" x14ac:dyDescent="0.2">
      <c r="A25" s="28" t="s">
        <v>472</v>
      </c>
      <c r="B25" s="23" t="s">
        <v>473</v>
      </c>
      <c r="C25" s="30" t="s">
        <v>486</v>
      </c>
      <c r="D25" s="2" t="s">
        <v>630</v>
      </c>
      <c r="E25" s="11" t="s">
        <v>629</v>
      </c>
      <c r="F25" s="11" t="s">
        <v>623</v>
      </c>
      <c r="G25" s="2" t="s">
        <v>60</v>
      </c>
      <c r="H25" s="23">
        <v>4.5</v>
      </c>
      <c r="I25" s="18" t="s">
        <v>497</v>
      </c>
      <c r="J25" s="8" t="s">
        <v>60</v>
      </c>
      <c r="K25" s="33" t="s">
        <v>539</v>
      </c>
      <c r="L25" s="30" t="s">
        <v>540</v>
      </c>
      <c r="M25" s="51" t="s">
        <v>582</v>
      </c>
      <c r="N25" s="23" t="s">
        <v>601</v>
      </c>
    </row>
    <row r="26" spans="1:14" s="3" customFormat="1" ht="11.25" customHeight="1" x14ac:dyDescent="0.2">
      <c r="A26" s="4" t="s">
        <v>474</v>
      </c>
      <c r="B26" s="23" t="s">
        <v>475</v>
      </c>
      <c r="C26" s="30" t="s">
        <v>486</v>
      </c>
      <c r="D26" s="2" t="s">
        <v>630</v>
      </c>
      <c r="E26" s="11" t="s">
        <v>629</v>
      </c>
      <c r="F26" s="11" t="s">
        <v>623</v>
      </c>
      <c r="G26" s="2" t="s">
        <v>60</v>
      </c>
      <c r="H26" s="23">
        <v>4.5</v>
      </c>
      <c r="I26" s="18" t="s">
        <v>497</v>
      </c>
      <c r="J26" s="8" t="s">
        <v>60</v>
      </c>
      <c r="K26" s="33" t="s">
        <v>541</v>
      </c>
      <c r="L26" s="30" t="s">
        <v>542</v>
      </c>
      <c r="M26" s="51" t="s">
        <v>583</v>
      </c>
      <c r="N26" s="23" t="s">
        <v>601</v>
      </c>
    </row>
    <row r="27" spans="1:14" hidden="1" x14ac:dyDescent="0.25">
      <c r="A27" s="3" t="s">
        <v>23</v>
      </c>
      <c r="B27" s="2" t="s">
        <v>45</v>
      </c>
      <c r="C27" s="30" t="s">
        <v>487</v>
      </c>
      <c r="D27" s="48" t="s">
        <v>631</v>
      </c>
      <c r="E27" s="49" t="s">
        <v>60</v>
      </c>
      <c r="F27" s="49" t="s">
        <v>60</v>
      </c>
      <c r="G27" s="48" t="s">
        <v>60</v>
      </c>
      <c r="H27" s="23">
        <v>0.5</v>
      </c>
      <c r="I27" s="18" t="s">
        <v>498</v>
      </c>
      <c r="J27" s="52" t="s">
        <v>60</v>
      </c>
      <c r="K27" s="33" t="s">
        <v>543</v>
      </c>
      <c r="L27" s="30" t="s">
        <v>544</v>
      </c>
      <c r="M27" s="31" t="s">
        <v>584</v>
      </c>
      <c r="N27" s="23" t="s">
        <v>602</v>
      </c>
    </row>
    <row r="28" spans="1:14" s="3" customFormat="1" ht="12.75" x14ac:dyDescent="0.2">
      <c r="A28" s="3" t="s">
        <v>308</v>
      </c>
      <c r="B28" s="2" t="s">
        <v>309</v>
      </c>
      <c r="C28" s="30" t="s">
        <v>488</v>
      </c>
      <c r="D28" s="2" t="s">
        <v>632</v>
      </c>
      <c r="E28" s="11" t="s">
        <v>633</v>
      </c>
      <c r="F28" s="11" t="s">
        <v>430</v>
      </c>
      <c r="G28" s="2" t="s">
        <v>60</v>
      </c>
      <c r="H28" s="23">
        <v>2.5</v>
      </c>
      <c r="I28" s="9" t="s">
        <v>60</v>
      </c>
      <c r="J28" s="18" t="s">
        <v>499</v>
      </c>
      <c r="K28" s="33" t="s">
        <v>545</v>
      </c>
      <c r="L28" s="30" t="s">
        <v>546</v>
      </c>
      <c r="M28" s="7" t="s">
        <v>403</v>
      </c>
      <c r="N28" s="23" t="s">
        <v>603</v>
      </c>
    </row>
    <row r="29" spans="1:14" s="3" customFormat="1" ht="12.75" x14ac:dyDescent="0.2">
      <c r="A29" s="3" t="s">
        <v>73</v>
      </c>
      <c r="B29" s="26" t="s">
        <v>80</v>
      </c>
      <c r="C29" s="30" t="s">
        <v>489</v>
      </c>
      <c r="D29" s="2" t="s">
        <v>78</v>
      </c>
      <c r="E29" s="11" t="s">
        <v>623</v>
      </c>
      <c r="F29" s="11" t="s">
        <v>634</v>
      </c>
      <c r="G29" s="2" t="s">
        <v>60</v>
      </c>
      <c r="H29" s="23">
        <v>3.5</v>
      </c>
      <c r="I29" s="9" t="s">
        <v>60</v>
      </c>
      <c r="J29" s="18" t="s">
        <v>500</v>
      </c>
      <c r="K29" s="33" t="s">
        <v>547</v>
      </c>
      <c r="L29" s="30" t="s">
        <v>548</v>
      </c>
      <c r="M29" s="31" t="s">
        <v>585</v>
      </c>
      <c r="N29" s="23" t="s">
        <v>604</v>
      </c>
    </row>
    <row r="30" spans="1:14" s="3" customFormat="1" ht="12.75" x14ac:dyDescent="0.2">
      <c r="A30" s="4" t="s">
        <v>476</v>
      </c>
      <c r="B30" s="23"/>
      <c r="C30" s="30" t="s">
        <v>490</v>
      </c>
      <c r="D30" s="2" t="s">
        <v>635</v>
      </c>
      <c r="E30" s="11" t="s">
        <v>636</v>
      </c>
      <c r="F30" s="11" t="s">
        <v>623</v>
      </c>
      <c r="G30" s="8">
        <v>1382.38</v>
      </c>
      <c r="H30" s="23">
        <v>2.5</v>
      </c>
      <c r="I30" s="9" t="s">
        <v>60</v>
      </c>
      <c r="J30" s="18" t="s">
        <v>501</v>
      </c>
      <c r="K30" s="33" t="s">
        <v>549</v>
      </c>
      <c r="L30" s="30" t="s">
        <v>550</v>
      </c>
      <c r="M30" s="31" t="s">
        <v>586</v>
      </c>
      <c r="N30" s="23" t="s">
        <v>605</v>
      </c>
    </row>
    <row r="31" spans="1:14" s="3" customFormat="1" ht="12.75" x14ac:dyDescent="0.2">
      <c r="A31" s="4" t="s">
        <v>30</v>
      </c>
      <c r="B31" s="23" t="s">
        <v>51</v>
      </c>
      <c r="C31" s="30" t="s">
        <v>453</v>
      </c>
      <c r="D31" s="2" t="s">
        <v>442</v>
      </c>
      <c r="E31" s="11" t="s">
        <v>446</v>
      </c>
      <c r="F31" s="11" t="s">
        <v>451</v>
      </c>
      <c r="G31" s="10">
        <v>4564</v>
      </c>
      <c r="H31" s="23">
        <v>7</v>
      </c>
      <c r="I31" s="9" t="s">
        <v>60</v>
      </c>
      <c r="J31" s="18" t="s">
        <v>502</v>
      </c>
      <c r="K31" s="33" t="s">
        <v>551</v>
      </c>
      <c r="L31" s="30" t="s">
        <v>552</v>
      </c>
      <c r="M31" s="31" t="s">
        <v>587</v>
      </c>
      <c r="N31" s="23" t="s">
        <v>606</v>
      </c>
    </row>
    <row r="32" spans="1:14" s="3" customFormat="1" ht="12.75" x14ac:dyDescent="0.2">
      <c r="A32" s="28" t="s">
        <v>71</v>
      </c>
      <c r="B32" s="23" t="s">
        <v>81</v>
      </c>
      <c r="C32" s="30" t="s">
        <v>452</v>
      </c>
      <c r="D32" s="2" t="s">
        <v>442</v>
      </c>
      <c r="E32" s="11" t="s">
        <v>440</v>
      </c>
      <c r="F32" s="11" t="s">
        <v>451</v>
      </c>
      <c r="G32" s="55">
        <v>5170</v>
      </c>
      <c r="H32" s="23">
        <v>7</v>
      </c>
      <c r="I32" s="9" t="s">
        <v>60</v>
      </c>
      <c r="J32" s="18" t="s">
        <v>502</v>
      </c>
      <c r="K32" s="33" t="s">
        <v>553</v>
      </c>
      <c r="L32" s="30" t="s">
        <v>554</v>
      </c>
      <c r="M32" s="31" t="s">
        <v>587</v>
      </c>
      <c r="N32" s="23" t="s">
        <v>607</v>
      </c>
    </row>
    <row r="33" spans="1:14" s="3" customFormat="1" ht="12.75" x14ac:dyDescent="0.2">
      <c r="A33" s="3" t="s">
        <v>28</v>
      </c>
      <c r="B33" s="2" t="s">
        <v>49</v>
      </c>
      <c r="C33" s="30" t="s">
        <v>453</v>
      </c>
      <c r="D33" s="2" t="s">
        <v>442</v>
      </c>
      <c r="E33" s="11" t="s">
        <v>446</v>
      </c>
      <c r="F33" s="11" t="s">
        <v>451</v>
      </c>
      <c r="G33" s="55">
        <v>4564</v>
      </c>
      <c r="H33" s="23">
        <v>7</v>
      </c>
      <c r="I33" s="9" t="s">
        <v>60</v>
      </c>
      <c r="J33" s="18" t="s">
        <v>502</v>
      </c>
      <c r="K33" s="33" t="s">
        <v>555</v>
      </c>
      <c r="L33" s="30" t="s">
        <v>556</v>
      </c>
      <c r="M33" s="31" t="s">
        <v>587</v>
      </c>
      <c r="N33" s="23" t="s">
        <v>606</v>
      </c>
    </row>
    <row r="34" spans="1:14" s="3" customFormat="1" ht="12.75" x14ac:dyDescent="0.2">
      <c r="A34" s="4" t="s">
        <v>436</v>
      </c>
      <c r="B34" s="23" t="s">
        <v>437</v>
      </c>
      <c r="C34" s="30" t="s">
        <v>491</v>
      </c>
      <c r="D34" s="2" t="s">
        <v>613</v>
      </c>
      <c r="E34" s="11" t="s">
        <v>440</v>
      </c>
      <c r="F34" s="11" t="s">
        <v>441</v>
      </c>
      <c r="G34" s="16">
        <v>2344.79</v>
      </c>
      <c r="H34" s="23">
        <v>3.5</v>
      </c>
      <c r="I34" s="9" t="s">
        <v>60</v>
      </c>
      <c r="J34" s="18" t="s">
        <v>415</v>
      </c>
      <c r="K34" s="33" t="s">
        <v>557</v>
      </c>
      <c r="L34" s="30" t="s">
        <v>558</v>
      </c>
      <c r="M34" s="31" t="s">
        <v>588</v>
      </c>
      <c r="N34" s="23" t="s">
        <v>608</v>
      </c>
    </row>
    <row r="35" spans="1:14" s="3" customFormat="1" ht="12.75" x14ac:dyDescent="0.2">
      <c r="A35" s="28" t="s">
        <v>438</v>
      </c>
      <c r="B35" s="23" t="s">
        <v>439</v>
      </c>
      <c r="C35" s="30" t="s">
        <v>491</v>
      </c>
      <c r="D35" s="2" t="s">
        <v>613</v>
      </c>
      <c r="E35" s="11" t="s">
        <v>440</v>
      </c>
      <c r="F35" s="11" t="s">
        <v>441</v>
      </c>
      <c r="G35" s="16">
        <v>2344.79</v>
      </c>
      <c r="H35" s="23">
        <v>3.5</v>
      </c>
      <c r="I35" s="9" t="s">
        <v>60</v>
      </c>
      <c r="J35" s="18" t="s">
        <v>415</v>
      </c>
      <c r="K35" s="33" t="s">
        <v>559</v>
      </c>
      <c r="L35" s="30" t="s">
        <v>560</v>
      </c>
      <c r="M35" s="31" t="s">
        <v>588</v>
      </c>
      <c r="N35" s="23" t="s">
        <v>608</v>
      </c>
    </row>
    <row r="36" spans="1:14" s="3" customFormat="1" ht="12.75" x14ac:dyDescent="0.2">
      <c r="A36" s="3" t="s">
        <v>308</v>
      </c>
      <c r="B36" s="2" t="s">
        <v>309</v>
      </c>
      <c r="C36" s="17" t="s">
        <v>371</v>
      </c>
      <c r="D36" s="2" t="s">
        <v>632</v>
      </c>
      <c r="E36" s="11" t="s">
        <v>633</v>
      </c>
      <c r="F36" s="11" t="s">
        <v>430</v>
      </c>
      <c r="G36" s="2" t="s">
        <v>60</v>
      </c>
      <c r="H36" s="2">
        <v>2.5</v>
      </c>
      <c r="I36" s="9" t="s">
        <v>60</v>
      </c>
      <c r="J36" s="10">
        <v>1300.5</v>
      </c>
      <c r="K36" s="30" t="s">
        <v>545</v>
      </c>
      <c r="L36" s="30" t="s">
        <v>561</v>
      </c>
      <c r="M36" s="7" t="s">
        <v>403</v>
      </c>
      <c r="N36" s="2" t="s">
        <v>603</v>
      </c>
    </row>
    <row r="37" spans="1:14" s="3" customFormat="1" ht="12.75" x14ac:dyDescent="0.2">
      <c r="A37" s="3" t="s">
        <v>25</v>
      </c>
      <c r="B37" s="2" t="s">
        <v>47</v>
      </c>
      <c r="C37" s="30" t="s">
        <v>492</v>
      </c>
      <c r="D37" s="2" t="s">
        <v>219</v>
      </c>
      <c r="E37" s="11" t="s">
        <v>637</v>
      </c>
      <c r="F37" s="11" t="s">
        <v>637</v>
      </c>
      <c r="G37" s="2" t="s">
        <v>60</v>
      </c>
      <c r="H37" s="23">
        <v>1.5</v>
      </c>
      <c r="I37" s="18" t="s">
        <v>495</v>
      </c>
      <c r="J37" s="9" t="s">
        <v>60</v>
      </c>
      <c r="K37" s="33" t="s">
        <v>562</v>
      </c>
      <c r="L37" s="22" t="s">
        <v>563</v>
      </c>
      <c r="M37" s="31" t="s">
        <v>589</v>
      </c>
      <c r="N37" s="23" t="s">
        <v>609</v>
      </c>
    </row>
    <row r="38" spans="1:14" s="3" customFormat="1" ht="12.75" x14ac:dyDescent="0.2">
      <c r="A38" s="4" t="s">
        <v>22</v>
      </c>
      <c r="B38" s="23" t="s">
        <v>44</v>
      </c>
      <c r="C38" s="30" t="s">
        <v>492</v>
      </c>
      <c r="D38" s="2" t="s">
        <v>219</v>
      </c>
      <c r="E38" s="11" t="s">
        <v>637</v>
      </c>
      <c r="F38" s="11" t="s">
        <v>637</v>
      </c>
      <c r="G38" s="2" t="s">
        <v>60</v>
      </c>
      <c r="H38" s="23">
        <v>1.5</v>
      </c>
      <c r="I38" s="18" t="s">
        <v>495</v>
      </c>
      <c r="J38" s="9" t="s">
        <v>60</v>
      </c>
      <c r="K38" s="33" t="s">
        <v>564</v>
      </c>
      <c r="L38" s="30" t="s">
        <v>565</v>
      </c>
      <c r="M38" s="31" t="s">
        <v>590</v>
      </c>
      <c r="N38" s="23" t="s">
        <v>609</v>
      </c>
    </row>
    <row r="39" spans="1:14" s="3" customFormat="1" ht="12.75" x14ac:dyDescent="0.2">
      <c r="A39" s="4" t="s">
        <v>30</v>
      </c>
      <c r="B39" s="23" t="s">
        <v>51</v>
      </c>
      <c r="C39" s="30" t="s">
        <v>454</v>
      </c>
      <c r="D39" s="2" t="s">
        <v>638</v>
      </c>
      <c r="E39" s="11" t="s">
        <v>441</v>
      </c>
      <c r="F39" s="11" t="s">
        <v>622</v>
      </c>
      <c r="G39" s="9" t="s">
        <v>60</v>
      </c>
      <c r="H39" s="23">
        <v>2.5</v>
      </c>
      <c r="I39" s="9" t="s">
        <v>60</v>
      </c>
      <c r="J39" s="18">
        <v>2025</v>
      </c>
      <c r="K39" s="33" t="s">
        <v>566</v>
      </c>
      <c r="L39" s="30" t="s">
        <v>567</v>
      </c>
      <c r="M39" s="31" t="s">
        <v>591</v>
      </c>
      <c r="N39" s="23" t="s">
        <v>610</v>
      </c>
    </row>
    <row r="40" spans="1:14" s="3" customFormat="1" ht="12.75" x14ac:dyDescent="0.2">
      <c r="A40" s="3" t="s">
        <v>31</v>
      </c>
      <c r="B40" s="2" t="s">
        <v>53</v>
      </c>
      <c r="C40" s="30" t="s">
        <v>493</v>
      </c>
      <c r="D40" s="2" t="s">
        <v>93</v>
      </c>
      <c r="E40" s="11" t="s">
        <v>441</v>
      </c>
      <c r="F40" s="11" t="s">
        <v>625</v>
      </c>
      <c r="G40" s="9" t="s">
        <v>60</v>
      </c>
      <c r="H40" s="23">
        <v>2.5</v>
      </c>
      <c r="I40" s="9" t="s">
        <v>60</v>
      </c>
      <c r="J40" s="18">
        <v>2025</v>
      </c>
      <c r="K40" s="33" t="s">
        <v>568</v>
      </c>
      <c r="L40" s="30" t="s">
        <v>569</v>
      </c>
      <c r="M40" s="31" t="s">
        <v>592</v>
      </c>
      <c r="N40" s="23" t="s">
        <v>611</v>
      </c>
    </row>
    <row r="41" spans="1:14" x14ac:dyDescent="0.25">
      <c r="E41" s="21"/>
      <c r="F41" s="21"/>
    </row>
    <row r="42" spans="1:14" x14ac:dyDescent="0.25">
      <c r="E42" s="21"/>
      <c r="F42" s="21"/>
    </row>
    <row r="43" spans="1:14" x14ac:dyDescent="0.25">
      <c r="E43" s="21"/>
      <c r="F43" s="21"/>
    </row>
    <row r="44" spans="1:14" x14ac:dyDescent="0.25">
      <c r="E44" s="21"/>
      <c r="F44" s="21"/>
    </row>
    <row r="45" spans="1:14" x14ac:dyDescent="0.25">
      <c r="E45" s="21"/>
      <c r="F45" s="21"/>
    </row>
    <row r="46" spans="1:14" x14ac:dyDescent="0.25">
      <c r="E46" s="21"/>
      <c r="F46" s="21"/>
    </row>
    <row r="47" spans="1:14" x14ac:dyDescent="0.25">
      <c r="E47" s="21"/>
      <c r="F47" s="21"/>
    </row>
    <row r="48" spans="1:14" x14ac:dyDescent="0.25">
      <c r="E48" s="21"/>
      <c r="F48" s="21"/>
    </row>
    <row r="49" spans="5:6" x14ac:dyDescent="0.25">
      <c r="E49" s="21"/>
      <c r="F49" s="21"/>
    </row>
    <row r="50" spans="5:6" x14ac:dyDescent="0.25">
      <c r="E50" s="21"/>
      <c r="F50" s="21"/>
    </row>
    <row r="51" spans="5:6" x14ac:dyDescent="0.25">
      <c r="E51" s="21"/>
      <c r="F51" s="21"/>
    </row>
    <row r="52" spans="5:6" x14ac:dyDescent="0.25">
      <c r="E52" s="21"/>
      <c r="F52" s="21"/>
    </row>
    <row r="53" spans="5:6" x14ac:dyDescent="0.25">
      <c r="E53" s="21"/>
      <c r="F53" s="21"/>
    </row>
  </sheetData>
  <mergeCells count="17">
    <mergeCell ref="A1:O1"/>
    <mergeCell ref="A2:N2"/>
    <mergeCell ref="A3:A5"/>
    <mergeCell ref="B3:B5"/>
    <mergeCell ref="C3:C5"/>
    <mergeCell ref="D3:G3"/>
    <mergeCell ref="H3:J3"/>
    <mergeCell ref="K3:L3"/>
    <mergeCell ref="M3:M5"/>
    <mergeCell ref="N3:N5"/>
    <mergeCell ref="L4:L5"/>
    <mergeCell ref="D4:D5"/>
    <mergeCell ref="E4:F4"/>
    <mergeCell ref="G4:G5"/>
    <mergeCell ref="H4:H5"/>
    <mergeCell ref="I4:J4"/>
    <mergeCell ref="K4:K5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B10" sqref="B10"/>
    </sheetView>
  </sheetViews>
  <sheetFormatPr defaultRowHeight="15" x14ac:dyDescent="0.25"/>
  <cols>
    <col min="1" max="1" width="38.28515625" customWidth="1"/>
    <col min="2" max="2" width="14.42578125" customWidth="1"/>
    <col min="3" max="3" width="13.7109375" customWidth="1"/>
    <col min="4" max="4" width="26.28515625" customWidth="1"/>
    <col min="5" max="5" width="11.5703125" customWidth="1"/>
    <col min="6" max="6" width="11" customWidth="1"/>
    <col min="7" max="7" width="20.42578125" customWidth="1"/>
    <col min="8" max="8" width="10.85546875" customWidth="1"/>
    <col min="9" max="9" width="16.42578125" customWidth="1"/>
    <col min="10" max="10" width="18.42578125" customWidth="1"/>
    <col min="11" max="11" width="15.140625" customWidth="1"/>
    <col min="12" max="12" width="14.28515625" customWidth="1"/>
    <col min="13" max="13" width="62" customWidth="1"/>
    <col min="14" max="14" width="15.5703125" customWidth="1"/>
  </cols>
  <sheetData>
    <row r="1" spans="1:15" x14ac:dyDescent="0.25">
      <c r="A1" s="83" t="s">
        <v>65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1:15" x14ac:dyDescent="0.25">
      <c r="A2" s="83" t="s">
        <v>640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53"/>
    </row>
    <row r="3" spans="1:15" x14ac:dyDescent="0.25">
      <c r="A3" s="83" t="s">
        <v>0</v>
      </c>
      <c r="B3" s="83" t="s">
        <v>1</v>
      </c>
      <c r="C3" s="84" t="s">
        <v>63</v>
      </c>
      <c r="D3" s="83" t="s">
        <v>64</v>
      </c>
      <c r="E3" s="83"/>
      <c r="F3" s="83"/>
      <c r="G3" s="83"/>
      <c r="H3" s="83" t="s">
        <v>7</v>
      </c>
      <c r="I3" s="83"/>
      <c r="J3" s="83"/>
      <c r="K3" s="83" t="s">
        <v>12</v>
      </c>
      <c r="L3" s="83"/>
      <c r="M3" s="83" t="s">
        <v>15</v>
      </c>
      <c r="N3" s="83" t="s">
        <v>16</v>
      </c>
      <c r="O3" s="3"/>
    </row>
    <row r="4" spans="1:15" x14ac:dyDescent="0.25">
      <c r="A4" s="83"/>
      <c r="B4" s="83"/>
      <c r="C4" s="85"/>
      <c r="D4" s="83" t="s">
        <v>2</v>
      </c>
      <c r="E4" s="83" t="s">
        <v>3</v>
      </c>
      <c r="F4" s="83"/>
      <c r="G4" s="83" t="s">
        <v>6</v>
      </c>
      <c r="H4" s="83" t="s">
        <v>8</v>
      </c>
      <c r="I4" s="83" t="s">
        <v>9</v>
      </c>
      <c r="J4" s="83"/>
      <c r="K4" s="83" t="s">
        <v>13</v>
      </c>
      <c r="L4" s="83" t="s">
        <v>14</v>
      </c>
      <c r="M4" s="83"/>
      <c r="N4" s="83"/>
      <c r="O4" s="3"/>
    </row>
    <row r="5" spans="1:15" x14ac:dyDescent="0.25">
      <c r="A5" s="83"/>
      <c r="B5" s="83"/>
      <c r="C5" s="86"/>
      <c r="D5" s="83"/>
      <c r="E5" s="54" t="s">
        <v>4</v>
      </c>
      <c r="F5" s="54" t="s">
        <v>5</v>
      </c>
      <c r="G5" s="83"/>
      <c r="H5" s="83"/>
      <c r="I5" s="54" t="s">
        <v>10</v>
      </c>
      <c r="J5" s="54" t="s">
        <v>11</v>
      </c>
      <c r="K5" s="83"/>
      <c r="L5" s="83"/>
      <c r="M5" s="83"/>
      <c r="N5" s="83"/>
      <c r="O5" s="3"/>
    </row>
    <row r="6" spans="1:15" s="3" customFormat="1" ht="12.75" x14ac:dyDescent="0.2">
      <c r="A6" s="4" t="s">
        <v>22</v>
      </c>
      <c r="B6" s="23" t="s">
        <v>44</v>
      </c>
      <c r="C6" s="17" t="s">
        <v>651</v>
      </c>
      <c r="D6" s="2" t="s">
        <v>717</v>
      </c>
      <c r="E6" s="11" t="s">
        <v>625</v>
      </c>
      <c r="F6" s="11" t="s">
        <v>718</v>
      </c>
      <c r="G6" s="2" t="s">
        <v>60</v>
      </c>
      <c r="H6" s="2">
        <v>0.5</v>
      </c>
      <c r="I6" s="10" t="s">
        <v>413</v>
      </c>
      <c r="J6" s="2" t="s">
        <v>60</v>
      </c>
      <c r="K6" s="33" t="s">
        <v>656</v>
      </c>
      <c r="L6" s="22" t="s">
        <v>657</v>
      </c>
      <c r="M6" s="7" t="s">
        <v>703</v>
      </c>
      <c r="N6" s="2" t="s">
        <v>680</v>
      </c>
    </row>
    <row r="7" spans="1:15" s="3" customFormat="1" ht="12.75" x14ac:dyDescent="0.2">
      <c r="A7" s="28" t="s">
        <v>648</v>
      </c>
      <c r="B7" s="23" t="s">
        <v>649</v>
      </c>
      <c r="C7" s="30" t="s">
        <v>652</v>
      </c>
      <c r="D7" s="2" t="s">
        <v>69</v>
      </c>
      <c r="E7" s="11" t="s">
        <v>625</v>
      </c>
      <c r="F7" s="11" t="s">
        <v>718</v>
      </c>
      <c r="G7" s="16">
        <v>1393.18</v>
      </c>
      <c r="H7" s="23">
        <v>3.5</v>
      </c>
      <c r="I7" s="2" t="s">
        <v>60</v>
      </c>
      <c r="J7" s="18" t="s">
        <v>677</v>
      </c>
      <c r="K7" s="33" t="s">
        <v>658</v>
      </c>
      <c r="L7" s="30" t="s">
        <v>659</v>
      </c>
      <c r="M7" s="31" t="s">
        <v>704</v>
      </c>
      <c r="N7" s="23" t="s">
        <v>681</v>
      </c>
    </row>
    <row r="8" spans="1:15" s="3" customFormat="1" ht="12.75" x14ac:dyDescent="0.2">
      <c r="A8" s="4" t="s">
        <v>650</v>
      </c>
      <c r="B8" s="23" t="s">
        <v>649</v>
      </c>
      <c r="C8" s="30" t="s">
        <v>652</v>
      </c>
      <c r="D8" s="2" t="s">
        <v>69</v>
      </c>
      <c r="E8" s="11" t="s">
        <v>625</v>
      </c>
      <c r="F8" s="11" t="s">
        <v>718</v>
      </c>
      <c r="G8" s="16">
        <v>1043.18</v>
      </c>
      <c r="H8" s="23">
        <v>3.5</v>
      </c>
      <c r="I8" s="2" t="s">
        <v>60</v>
      </c>
      <c r="J8" s="18" t="s">
        <v>677</v>
      </c>
      <c r="K8" s="33" t="s">
        <v>660</v>
      </c>
      <c r="L8" s="30" t="s">
        <v>661</v>
      </c>
      <c r="M8" s="31" t="s">
        <v>704</v>
      </c>
      <c r="N8" s="23" t="s">
        <v>681</v>
      </c>
    </row>
    <row r="9" spans="1:15" s="3" customFormat="1" ht="12.75" x14ac:dyDescent="0.2">
      <c r="A9" s="4" t="s">
        <v>22</v>
      </c>
      <c r="B9" s="23" t="s">
        <v>44</v>
      </c>
      <c r="C9" s="22" t="s">
        <v>651</v>
      </c>
      <c r="D9" s="2" t="s">
        <v>717</v>
      </c>
      <c r="E9" s="11" t="s">
        <v>622</v>
      </c>
      <c r="F9" s="11" t="s">
        <v>622</v>
      </c>
      <c r="G9" s="2" t="s">
        <v>60</v>
      </c>
      <c r="H9" s="23">
        <v>0.5</v>
      </c>
      <c r="I9" s="2" t="s">
        <v>60</v>
      </c>
      <c r="J9" s="18" t="s">
        <v>413</v>
      </c>
      <c r="K9" s="33" t="s">
        <v>656</v>
      </c>
      <c r="L9" s="30" t="s">
        <v>662</v>
      </c>
      <c r="M9" s="7" t="s">
        <v>705</v>
      </c>
      <c r="N9" s="23" t="s">
        <v>680</v>
      </c>
    </row>
    <row r="10" spans="1:15" s="3" customFormat="1" ht="12.75" x14ac:dyDescent="0.2">
      <c r="A10" s="3" t="s">
        <v>25</v>
      </c>
      <c r="B10" s="2" t="s">
        <v>47</v>
      </c>
      <c r="C10" s="22" t="s">
        <v>651</v>
      </c>
      <c r="D10" s="2" t="s">
        <v>717</v>
      </c>
      <c r="E10" s="11" t="s">
        <v>622</v>
      </c>
      <c r="F10" s="11" t="s">
        <v>622</v>
      </c>
      <c r="G10" s="2" t="s">
        <v>60</v>
      </c>
      <c r="H10" s="23">
        <v>0.5</v>
      </c>
      <c r="I10" s="2" t="s">
        <v>60</v>
      </c>
      <c r="J10" s="18" t="s">
        <v>413</v>
      </c>
      <c r="K10" s="33" t="s">
        <v>663</v>
      </c>
      <c r="L10" s="30" t="s">
        <v>664</v>
      </c>
      <c r="M10" s="31" t="s">
        <v>706</v>
      </c>
      <c r="N10" s="23" t="s">
        <v>680</v>
      </c>
    </row>
    <row r="11" spans="1:15" s="3" customFormat="1" ht="12.75" x14ac:dyDescent="0.2">
      <c r="A11" s="4" t="s">
        <v>22</v>
      </c>
      <c r="B11" s="23" t="s">
        <v>44</v>
      </c>
      <c r="C11" s="30" t="s">
        <v>653</v>
      </c>
      <c r="D11" s="2" t="s">
        <v>723</v>
      </c>
      <c r="E11" s="11" t="s">
        <v>719</v>
      </c>
      <c r="F11" s="11" t="s">
        <v>720</v>
      </c>
      <c r="G11" s="2" t="s">
        <v>60</v>
      </c>
      <c r="H11" s="23">
        <v>13.5</v>
      </c>
      <c r="I11" s="18" t="s">
        <v>678</v>
      </c>
      <c r="J11" s="2" t="s">
        <v>60</v>
      </c>
      <c r="K11" s="33" t="s">
        <v>665</v>
      </c>
      <c r="L11" s="30" t="s">
        <v>666</v>
      </c>
      <c r="M11" s="31" t="s">
        <v>707</v>
      </c>
      <c r="N11" s="23" t="s">
        <v>682</v>
      </c>
    </row>
    <row r="12" spans="1:15" s="3" customFormat="1" ht="12.75" x14ac:dyDescent="0.2">
      <c r="A12" s="4" t="s">
        <v>359</v>
      </c>
      <c r="B12" s="23" t="s">
        <v>360</v>
      </c>
      <c r="C12" s="30" t="s">
        <v>654</v>
      </c>
      <c r="D12" s="2" t="s">
        <v>724</v>
      </c>
      <c r="E12" s="2" t="s">
        <v>60</v>
      </c>
      <c r="F12" s="2" t="s">
        <v>60</v>
      </c>
      <c r="G12" s="2" t="s">
        <v>60</v>
      </c>
      <c r="H12" s="23">
        <v>1</v>
      </c>
      <c r="I12" s="2" t="s">
        <v>60</v>
      </c>
      <c r="J12" s="18" t="s">
        <v>679</v>
      </c>
      <c r="K12" s="33" t="s">
        <v>667</v>
      </c>
      <c r="L12" s="30" t="s">
        <v>668</v>
      </c>
      <c r="M12" s="31" t="s">
        <v>708</v>
      </c>
      <c r="N12" s="23" t="s">
        <v>683</v>
      </c>
    </row>
    <row r="13" spans="1:15" s="3" customFormat="1" ht="12.75" x14ac:dyDescent="0.2">
      <c r="A13" s="3" t="s">
        <v>34</v>
      </c>
      <c r="B13" s="2" t="s">
        <v>56</v>
      </c>
      <c r="C13" s="30" t="s">
        <v>655</v>
      </c>
      <c r="D13" s="2" t="s">
        <v>725</v>
      </c>
      <c r="E13" s="11" t="s">
        <v>440</v>
      </c>
      <c r="F13" s="11" t="s">
        <v>641</v>
      </c>
      <c r="G13" s="2" t="s">
        <v>60</v>
      </c>
      <c r="H13" s="23">
        <v>1.5</v>
      </c>
      <c r="I13" s="51">
        <v>330</v>
      </c>
      <c r="J13" s="2" t="s">
        <v>60</v>
      </c>
      <c r="K13" s="30" t="s">
        <v>669</v>
      </c>
      <c r="L13" s="30" t="s">
        <v>670</v>
      </c>
      <c r="M13" s="31" t="s">
        <v>709</v>
      </c>
      <c r="N13" s="23" t="s">
        <v>684</v>
      </c>
    </row>
    <row r="14" spans="1:15" s="3" customFormat="1" ht="12.75" x14ac:dyDescent="0.2">
      <c r="A14" s="4" t="s">
        <v>24</v>
      </c>
      <c r="B14" s="23" t="s">
        <v>46</v>
      </c>
      <c r="C14" s="30" t="s">
        <v>655</v>
      </c>
      <c r="D14" s="2" t="s">
        <v>725</v>
      </c>
      <c r="E14" s="11" t="s">
        <v>440</v>
      </c>
      <c r="F14" s="11" t="s">
        <v>641</v>
      </c>
      <c r="G14" s="2" t="s">
        <v>60</v>
      </c>
      <c r="H14" s="23">
        <v>1.5</v>
      </c>
      <c r="I14" s="51">
        <v>330</v>
      </c>
      <c r="J14" s="2" t="s">
        <v>60</v>
      </c>
      <c r="K14" s="30" t="s">
        <v>671</v>
      </c>
      <c r="L14" s="30" t="s">
        <v>672</v>
      </c>
      <c r="M14" s="31" t="s">
        <v>710</v>
      </c>
      <c r="N14" s="23" t="s">
        <v>684</v>
      </c>
    </row>
    <row r="15" spans="1:15" s="3" customFormat="1" ht="12.75" x14ac:dyDescent="0.2">
      <c r="A15" s="28" t="s">
        <v>29</v>
      </c>
      <c r="B15" s="23" t="s">
        <v>50</v>
      </c>
      <c r="C15" s="30" t="s">
        <v>643</v>
      </c>
      <c r="D15" s="2" t="s">
        <v>69</v>
      </c>
      <c r="E15" s="11" t="s">
        <v>644</v>
      </c>
      <c r="F15" s="11" t="s">
        <v>645</v>
      </c>
      <c r="G15" s="8">
        <v>1950.63</v>
      </c>
      <c r="H15" s="23">
        <v>0.5</v>
      </c>
      <c r="I15" s="2" t="s">
        <v>60</v>
      </c>
      <c r="J15" s="18">
        <v>405</v>
      </c>
      <c r="K15" s="30" t="s">
        <v>673</v>
      </c>
      <c r="L15" s="30" t="s">
        <v>674</v>
      </c>
      <c r="M15" s="31" t="s">
        <v>711</v>
      </c>
      <c r="N15" s="23" t="s">
        <v>685</v>
      </c>
    </row>
    <row r="16" spans="1:15" s="3" customFormat="1" ht="12.75" x14ac:dyDescent="0.2">
      <c r="A16" s="4" t="s">
        <v>31</v>
      </c>
      <c r="B16" s="2" t="s">
        <v>53</v>
      </c>
      <c r="C16" s="30" t="s">
        <v>646</v>
      </c>
      <c r="D16" s="2" t="s">
        <v>78</v>
      </c>
      <c r="E16" s="11" t="s">
        <v>641</v>
      </c>
      <c r="F16" s="11" t="s">
        <v>647</v>
      </c>
      <c r="G16" s="8">
        <v>2335.79</v>
      </c>
      <c r="H16" s="23">
        <v>7.5</v>
      </c>
      <c r="I16" s="2" t="s">
        <v>60</v>
      </c>
      <c r="J16" s="51">
        <v>6075</v>
      </c>
      <c r="K16" s="30" t="s">
        <v>675</v>
      </c>
      <c r="L16" s="30" t="s">
        <v>676</v>
      </c>
      <c r="M16" s="31" t="s">
        <v>712</v>
      </c>
      <c r="N16" s="23" t="s">
        <v>686</v>
      </c>
    </row>
    <row r="17" spans="1:14" s="3" customFormat="1" ht="12.75" x14ac:dyDescent="0.2">
      <c r="A17" s="4" t="s">
        <v>687</v>
      </c>
      <c r="B17" s="23" t="s">
        <v>688</v>
      </c>
      <c r="C17" s="30" t="s">
        <v>693</v>
      </c>
      <c r="D17" s="2" t="s">
        <v>726</v>
      </c>
      <c r="E17" s="11" t="s">
        <v>721</v>
      </c>
      <c r="F17" s="11" t="s">
        <v>722</v>
      </c>
      <c r="G17" s="2" t="s">
        <v>60</v>
      </c>
      <c r="H17" s="23">
        <v>2.5</v>
      </c>
      <c r="I17" s="18" t="s">
        <v>694</v>
      </c>
      <c r="J17" s="2" t="s">
        <v>60</v>
      </c>
      <c r="K17" s="30" t="s">
        <v>695</v>
      </c>
      <c r="L17" s="30" t="s">
        <v>696</v>
      </c>
      <c r="M17" s="31" t="s">
        <v>713</v>
      </c>
      <c r="N17" s="23" t="s">
        <v>715</v>
      </c>
    </row>
    <row r="18" spans="1:14" s="3" customFormat="1" ht="12.75" x14ac:dyDescent="0.2">
      <c r="A18" s="4" t="s">
        <v>689</v>
      </c>
      <c r="B18" s="23" t="s">
        <v>690</v>
      </c>
      <c r="C18" s="30" t="s">
        <v>693</v>
      </c>
      <c r="D18" s="2" t="s">
        <v>726</v>
      </c>
      <c r="E18" s="11" t="s">
        <v>721</v>
      </c>
      <c r="F18" s="11" t="s">
        <v>722</v>
      </c>
      <c r="G18" s="2" t="s">
        <v>60</v>
      </c>
      <c r="H18" s="23">
        <v>2.5</v>
      </c>
      <c r="I18" s="18" t="s">
        <v>694</v>
      </c>
      <c r="J18" s="2" t="s">
        <v>60</v>
      </c>
      <c r="K18" s="30" t="s">
        <v>697</v>
      </c>
      <c r="L18" s="30" t="s">
        <v>698</v>
      </c>
      <c r="M18" s="31" t="s">
        <v>713</v>
      </c>
      <c r="N18" s="23" t="s">
        <v>715</v>
      </c>
    </row>
    <row r="19" spans="1:14" s="3" customFormat="1" ht="12.75" x14ac:dyDescent="0.2">
      <c r="A19" s="4" t="s">
        <v>691</v>
      </c>
      <c r="B19" s="2" t="s">
        <v>692</v>
      </c>
      <c r="C19" s="30" t="s">
        <v>693</v>
      </c>
      <c r="D19" s="2" t="s">
        <v>726</v>
      </c>
      <c r="E19" s="11" t="s">
        <v>721</v>
      </c>
      <c r="F19" s="11" t="s">
        <v>722</v>
      </c>
      <c r="G19" s="2" t="s">
        <v>60</v>
      </c>
      <c r="H19" s="23">
        <v>2.5</v>
      </c>
      <c r="I19" s="18" t="s">
        <v>694</v>
      </c>
      <c r="J19" s="2" t="s">
        <v>60</v>
      </c>
      <c r="K19" s="30" t="s">
        <v>699</v>
      </c>
      <c r="L19" s="30" t="s">
        <v>700</v>
      </c>
      <c r="M19" s="31" t="s">
        <v>713</v>
      </c>
      <c r="N19" s="23" t="s">
        <v>715</v>
      </c>
    </row>
    <row r="20" spans="1:14" s="3" customFormat="1" ht="12.75" x14ac:dyDescent="0.2">
      <c r="A20" s="4" t="s">
        <v>35</v>
      </c>
      <c r="B20" s="23" t="s">
        <v>57</v>
      </c>
      <c r="C20" s="30" t="s">
        <v>693</v>
      </c>
      <c r="D20" s="2" t="s">
        <v>726</v>
      </c>
      <c r="E20" s="11" t="s">
        <v>721</v>
      </c>
      <c r="F20" s="11" t="s">
        <v>722</v>
      </c>
      <c r="G20" s="2" t="s">
        <v>60</v>
      </c>
      <c r="H20" s="23">
        <v>2.5</v>
      </c>
      <c r="I20" s="18" t="s">
        <v>694</v>
      </c>
      <c r="J20" s="2" t="s">
        <v>60</v>
      </c>
      <c r="K20" s="30" t="s">
        <v>701</v>
      </c>
      <c r="L20" s="30" t="s">
        <v>702</v>
      </c>
      <c r="M20" s="31" t="s">
        <v>714</v>
      </c>
      <c r="N20" s="23" t="s">
        <v>715</v>
      </c>
    </row>
    <row r="21" spans="1:14" x14ac:dyDescent="0.25">
      <c r="D21" s="48"/>
    </row>
  </sheetData>
  <sheetProtection sheet="1" objects="1" scenarios="1"/>
  <mergeCells count="17">
    <mergeCell ref="K4:K5"/>
    <mergeCell ref="A1:O1"/>
    <mergeCell ref="A2:N2"/>
    <mergeCell ref="A3:A5"/>
    <mergeCell ref="B3:B5"/>
    <mergeCell ref="C3:C5"/>
    <mergeCell ref="D3:G3"/>
    <mergeCell ref="H3:J3"/>
    <mergeCell ref="K3:L3"/>
    <mergeCell ref="M3:M5"/>
    <mergeCell ref="N3:N5"/>
    <mergeCell ref="L4:L5"/>
    <mergeCell ref="D4:D5"/>
    <mergeCell ref="E4:F4"/>
    <mergeCell ref="G4:G5"/>
    <mergeCell ref="H4:H5"/>
    <mergeCell ref="I4:J4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workbookViewId="0">
      <selection activeCell="B33" sqref="B33"/>
    </sheetView>
  </sheetViews>
  <sheetFormatPr defaultRowHeight="15" x14ac:dyDescent="0.25"/>
  <cols>
    <col min="1" max="1" width="40.5703125" customWidth="1"/>
    <col min="2" max="2" width="14.42578125" customWidth="1"/>
    <col min="3" max="3" width="9.85546875" style="3" customWidth="1"/>
    <col min="4" max="4" width="29.5703125" style="2" customWidth="1"/>
    <col min="5" max="6" width="9.140625" style="21"/>
    <col min="7" max="7" width="21" customWidth="1"/>
    <col min="9" max="9" width="16.85546875" customWidth="1"/>
    <col min="10" max="10" width="19.7109375" customWidth="1"/>
    <col min="11" max="11" width="16.28515625" style="2" customWidth="1"/>
    <col min="12" max="12" width="15.140625" style="2" customWidth="1"/>
    <col min="13" max="13" width="51.7109375" style="3" customWidth="1"/>
    <col min="14" max="14" width="17.5703125" style="2" customWidth="1"/>
  </cols>
  <sheetData>
    <row r="1" spans="1:15" x14ac:dyDescent="0.25">
      <c r="A1" s="83" t="s">
        <v>716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5" x14ac:dyDescent="0.25">
      <c r="A2" s="83" t="s">
        <v>0</v>
      </c>
      <c r="B2" s="83" t="s">
        <v>1</v>
      </c>
      <c r="C2" s="84" t="s">
        <v>63</v>
      </c>
      <c r="D2" s="83" t="s">
        <v>64</v>
      </c>
      <c r="E2" s="83"/>
      <c r="F2" s="83"/>
      <c r="G2" s="83"/>
      <c r="H2" s="83" t="s">
        <v>7</v>
      </c>
      <c r="I2" s="83"/>
      <c r="J2" s="83"/>
      <c r="K2" s="83" t="s">
        <v>12</v>
      </c>
      <c r="L2" s="83"/>
      <c r="M2" s="83" t="s">
        <v>15</v>
      </c>
      <c r="N2" s="83" t="s">
        <v>16</v>
      </c>
    </row>
    <row r="3" spans="1:15" x14ac:dyDescent="0.25">
      <c r="A3" s="83"/>
      <c r="B3" s="83"/>
      <c r="C3" s="85"/>
      <c r="D3" s="83" t="s">
        <v>2</v>
      </c>
      <c r="E3" s="83" t="s">
        <v>3</v>
      </c>
      <c r="F3" s="83"/>
      <c r="G3" s="83" t="s">
        <v>6</v>
      </c>
      <c r="H3" s="83" t="s">
        <v>8</v>
      </c>
      <c r="I3" s="83" t="s">
        <v>9</v>
      </c>
      <c r="J3" s="83"/>
      <c r="K3" s="83" t="s">
        <v>13</v>
      </c>
      <c r="L3" s="83" t="s">
        <v>14</v>
      </c>
      <c r="M3" s="83"/>
      <c r="N3" s="83"/>
    </row>
    <row r="4" spans="1:15" x14ac:dyDescent="0.25">
      <c r="A4" s="83"/>
      <c r="B4" s="83"/>
      <c r="C4" s="86"/>
      <c r="D4" s="83"/>
      <c r="E4" s="57" t="s">
        <v>4</v>
      </c>
      <c r="F4" s="57" t="s">
        <v>5</v>
      </c>
      <c r="G4" s="83"/>
      <c r="H4" s="83"/>
      <c r="I4" s="56" t="s">
        <v>10</v>
      </c>
      <c r="J4" s="56" t="s">
        <v>11</v>
      </c>
      <c r="K4" s="83"/>
      <c r="L4" s="83"/>
      <c r="M4" s="83"/>
      <c r="N4" s="83"/>
    </row>
    <row r="5" spans="1:15" x14ac:dyDescent="0.25">
      <c r="A5" s="3" t="s">
        <v>642</v>
      </c>
      <c r="B5" s="2" t="s">
        <v>931</v>
      </c>
      <c r="C5" s="23" t="s">
        <v>773</v>
      </c>
      <c r="D5" s="2" t="s">
        <v>431</v>
      </c>
      <c r="E5" s="11" t="s">
        <v>913</v>
      </c>
      <c r="F5" s="11" t="s">
        <v>930</v>
      </c>
      <c r="G5" s="8">
        <v>1676.28</v>
      </c>
      <c r="H5" s="23">
        <v>2.5</v>
      </c>
      <c r="I5" s="48" t="s">
        <v>60</v>
      </c>
      <c r="J5" s="9">
        <v>2025</v>
      </c>
      <c r="K5" s="23" t="s">
        <v>812</v>
      </c>
      <c r="L5" s="23" t="s">
        <v>813</v>
      </c>
      <c r="M5" s="7" t="s">
        <v>912</v>
      </c>
      <c r="N5" s="23" t="s">
        <v>885</v>
      </c>
      <c r="O5" s="6"/>
    </row>
    <row r="6" spans="1:15" s="3" customFormat="1" ht="12.75" x14ac:dyDescent="0.2">
      <c r="A6" s="4" t="s">
        <v>359</v>
      </c>
      <c r="B6" s="23" t="s">
        <v>360</v>
      </c>
      <c r="C6" s="23" t="s">
        <v>765</v>
      </c>
      <c r="D6" s="2" t="s">
        <v>416</v>
      </c>
      <c r="E6" s="11" t="s">
        <v>893</v>
      </c>
      <c r="F6" s="11" t="s">
        <v>894</v>
      </c>
      <c r="G6" s="2" t="s">
        <v>60</v>
      </c>
      <c r="H6" s="2">
        <v>5.5</v>
      </c>
      <c r="I6" s="16">
        <v>1210</v>
      </c>
      <c r="J6" s="2" t="s">
        <v>60</v>
      </c>
      <c r="K6" s="2" t="s">
        <v>731</v>
      </c>
      <c r="L6" s="2" t="s">
        <v>732</v>
      </c>
      <c r="M6" s="31" t="s">
        <v>876</v>
      </c>
      <c r="N6" s="23" t="s">
        <v>735</v>
      </c>
    </row>
    <row r="7" spans="1:15" s="3" customFormat="1" ht="12.75" x14ac:dyDescent="0.2">
      <c r="A7" s="3" t="s">
        <v>357</v>
      </c>
      <c r="B7" s="2" t="s">
        <v>358</v>
      </c>
      <c r="C7" s="23" t="str">
        <f>C6</f>
        <v>302/15</v>
      </c>
      <c r="D7" s="2" t="s">
        <v>416</v>
      </c>
      <c r="E7" s="11" t="s">
        <v>893</v>
      </c>
      <c r="F7" s="11" t="s">
        <v>894</v>
      </c>
      <c r="G7" s="2" t="s">
        <v>60</v>
      </c>
      <c r="H7" s="2">
        <v>5.5</v>
      </c>
      <c r="I7" s="16">
        <v>1210</v>
      </c>
      <c r="J7" s="2" t="s">
        <v>60</v>
      </c>
      <c r="K7" s="2" t="s">
        <v>733</v>
      </c>
      <c r="L7" s="2" t="s">
        <v>734</v>
      </c>
      <c r="M7" s="31" t="s">
        <v>876</v>
      </c>
      <c r="N7" s="23" t="s">
        <v>735</v>
      </c>
    </row>
    <row r="8" spans="1:15" s="3" customFormat="1" ht="12.75" x14ac:dyDescent="0.2">
      <c r="A8" s="4" t="s">
        <v>35</v>
      </c>
      <c r="B8" s="23" t="s">
        <v>57</v>
      </c>
      <c r="C8" s="23" t="str">
        <f>C7</f>
        <v>302/15</v>
      </c>
      <c r="D8" s="2" t="s">
        <v>416</v>
      </c>
      <c r="E8" s="11" t="s">
        <v>893</v>
      </c>
      <c r="F8" s="11" t="s">
        <v>894</v>
      </c>
      <c r="G8" s="2" t="s">
        <v>60</v>
      </c>
      <c r="H8" s="2">
        <v>5.5</v>
      </c>
      <c r="I8" s="16">
        <v>1210</v>
      </c>
      <c r="J8" s="2" t="s">
        <v>60</v>
      </c>
      <c r="K8" s="2" t="s">
        <v>736</v>
      </c>
      <c r="L8" s="2" t="s">
        <v>737</v>
      </c>
      <c r="M8" s="31" t="s">
        <v>877</v>
      </c>
      <c r="N8" s="23" t="s">
        <v>735</v>
      </c>
    </row>
    <row r="9" spans="1:15" s="3" customFormat="1" ht="12.75" x14ac:dyDescent="0.2">
      <c r="A9" s="3" t="s">
        <v>468</v>
      </c>
      <c r="B9" s="2" t="s">
        <v>469</v>
      </c>
      <c r="C9" s="2" t="s">
        <v>739</v>
      </c>
      <c r="D9" s="2" t="s">
        <v>631</v>
      </c>
      <c r="E9" s="11" t="s">
        <v>937</v>
      </c>
      <c r="F9" s="11" t="s">
        <v>937</v>
      </c>
      <c r="G9" s="2" t="s">
        <v>60</v>
      </c>
      <c r="H9" s="2">
        <v>0.5</v>
      </c>
      <c r="I9" s="2" t="s">
        <v>60</v>
      </c>
      <c r="J9" s="16">
        <v>220</v>
      </c>
      <c r="K9" s="2" t="s">
        <v>740</v>
      </c>
      <c r="L9" s="2" t="s">
        <v>741</v>
      </c>
      <c r="M9" s="3" t="s">
        <v>936</v>
      </c>
      <c r="N9" s="2" t="s">
        <v>738</v>
      </c>
    </row>
    <row r="10" spans="1:15" s="3" customFormat="1" ht="12.75" x14ac:dyDescent="0.2">
      <c r="A10" s="28" t="s">
        <v>472</v>
      </c>
      <c r="B10" s="23" t="s">
        <v>473</v>
      </c>
      <c r="C10" s="2" t="s">
        <v>739</v>
      </c>
      <c r="D10" s="2" t="s">
        <v>631</v>
      </c>
      <c r="E10" s="11" t="s">
        <v>937</v>
      </c>
      <c r="F10" s="11" t="s">
        <v>937</v>
      </c>
      <c r="G10" s="2" t="s">
        <v>60</v>
      </c>
      <c r="H10" s="2">
        <v>0.5</v>
      </c>
      <c r="I10" s="2" t="s">
        <v>60</v>
      </c>
      <c r="J10" s="58">
        <f>J9</f>
        <v>220</v>
      </c>
      <c r="K10" s="2" t="s">
        <v>742</v>
      </c>
      <c r="L10" s="2" t="s">
        <v>743</v>
      </c>
      <c r="M10" s="3" t="s">
        <v>748</v>
      </c>
      <c r="N10" s="2" t="str">
        <f>N9</f>
        <v>TC/011971/2015</v>
      </c>
    </row>
    <row r="11" spans="1:15" s="3" customFormat="1" ht="12.75" x14ac:dyDescent="0.2">
      <c r="A11" s="3" t="s">
        <v>26</v>
      </c>
      <c r="B11" s="2" t="s">
        <v>48</v>
      </c>
      <c r="C11" s="2" t="s">
        <v>747</v>
      </c>
      <c r="D11" s="2" t="s">
        <v>624</v>
      </c>
      <c r="E11" s="11" t="s">
        <v>896</v>
      </c>
      <c r="F11" s="11" t="s">
        <v>897</v>
      </c>
      <c r="G11" s="2" t="s">
        <v>60</v>
      </c>
      <c r="H11" s="2">
        <v>12.5</v>
      </c>
      <c r="I11" s="16">
        <v>3850</v>
      </c>
      <c r="J11" s="2" t="s">
        <v>60</v>
      </c>
      <c r="K11" s="2" t="s">
        <v>744</v>
      </c>
      <c r="L11" s="2" t="s">
        <v>745</v>
      </c>
      <c r="M11" s="3" t="s">
        <v>895</v>
      </c>
      <c r="N11" s="2" t="s">
        <v>746</v>
      </c>
    </row>
    <row r="12" spans="1:15" s="3" customFormat="1" ht="12.75" x14ac:dyDescent="0.2">
      <c r="A12" s="4" t="s">
        <v>22</v>
      </c>
      <c r="B12" s="23" t="s">
        <v>44</v>
      </c>
      <c r="C12" s="2" t="s">
        <v>747</v>
      </c>
      <c r="D12" s="2" t="s">
        <v>624</v>
      </c>
      <c r="E12" s="11" t="s">
        <v>896</v>
      </c>
      <c r="F12" s="11" t="s">
        <v>897</v>
      </c>
      <c r="G12" s="2" t="s">
        <v>60</v>
      </c>
      <c r="H12" s="2">
        <v>12.5</v>
      </c>
      <c r="I12" s="16">
        <v>3850</v>
      </c>
      <c r="J12" s="2" t="s">
        <v>60</v>
      </c>
      <c r="K12" s="2" t="s">
        <v>750</v>
      </c>
      <c r="L12" s="2" t="s">
        <v>749</v>
      </c>
      <c r="M12" s="3" t="s">
        <v>895</v>
      </c>
      <c r="N12" s="2" t="s">
        <v>746</v>
      </c>
    </row>
    <row r="13" spans="1:15" s="3" customFormat="1" ht="12.75" x14ac:dyDescent="0.2">
      <c r="A13" s="4" t="s">
        <v>73</v>
      </c>
      <c r="B13" s="26" t="s">
        <v>80</v>
      </c>
      <c r="C13" s="2" t="s">
        <v>760</v>
      </c>
      <c r="D13" s="2" t="s">
        <v>933</v>
      </c>
      <c r="E13" s="11" t="s">
        <v>903</v>
      </c>
      <c r="F13" s="11" t="s">
        <v>932</v>
      </c>
      <c r="G13" s="16">
        <v>1936.33</v>
      </c>
      <c r="H13" s="2">
        <v>4.5</v>
      </c>
      <c r="I13" s="2" t="s">
        <v>60</v>
      </c>
      <c r="J13" s="16">
        <v>3645</v>
      </c>
      <c r="K13" s="2" t="s">
        <v>761</v>
      </c>
      <c r="L13" s="2" t="s">
        <v>762</v>
      </c>
      <c r="M13" s="3" t="s">
        <v>764</v>
      </c>
      <c r="N13" s="2" t="s">
        <v>763</v>
      </c>
    </row>
    <row r="14" spans="1:15" s="3" customFormat="1" ht="12.75" x14ac:dyDescent="0.2">
      <c r="A14" s="3" t="s">
        <v>23</v>
      </c>
      <c r="B14" s="2" t="s">
        <v>45</v>
      </c>
      <c r="C14" s="30" t="s">
        <v>766</v>
      </c>
      <c r="D14" s="2" t="s">
        <v>898</v>
      </c>
      <c r="E14" s="11" t="s">
        <v>899</v>
      </c>
      <c r="F14" s="11" t="s">
        <v>900</v>
      </c>
      <c r="G14" s="2" t="s">
        <v>60</v>
      </c>
      <c r="H14" s="23">
        <v>2.5</v>
      </c>
      <c r="I14" s="18">
        <v>550</v>
      </c>
      <c r="J14" s="2" t="s">
        <v>60</v>
      </c>
      <c r="K14" s="30" t="s">
        <v>778</v>
      </c>
      <c r="L14" s="30" t="s">
        <v>779</v>
      </c>
      <c r="M14" s="7" t="s">
        <v>869</v>
      </c>
      <c r="N14" s="23" t="s">
        <v>878</v>
      </c>
    </row>
    <row r="15" spans="1:15" s="3" customFormat="1" ht="12.75" x14ac:dyDescent="0.2">
      <c r="A15" s="5" t="s">
        <v>751</v>
      </c>
      <c r="B15" s="2" t="s">
        <v>752</v>
      </c>
      <c r="C15" s="30" t="s">
        <v>766</v>
      </c>
      <c r="D15" s="2" t="s">
        <v>898</v>
      </c>
      <c r="E15" s="11" t="s">
        <v>899</v>
      </c>
      <c r="F15" s="11" t="s">
        <v>900</v>
      </c>
      <c r="G15" s="2" t="s">
        <v>60</v>
      </c>
      <c r="H15" s="23">
        <v>2.5</v>
      </c>
      <c r="I15" s="10">
        <v>550</v>
      </c>
      <c r="J15" s="2" t="s">
        <v>60</v>
      </c>
      <c r="K15" s="30" t="s">
        <v>780</v>
      </c>
      <c r="L15" s="30" t="s">
        <v>781</v>
      </c>
      <c r="M15" s="7" t="s">
        <v>870</v>
      </c>
      <c r="N15" s="23" t="s">
        <v>878</v>
      </c>
    </row>
    <row r="16" spans="1:15" s="3" customFormat="1" ht="12.75" x14ac:dyDescent="0.2">
      <c r="A16" s="4" t="s">
        <v>418</v>
      </c>
      <c r="B16" s="26" t="s">
        <v>419</v>
      </c>
      <c r="C16" s="30" t="s">
        <v>766</v>
      </c>
      <c r="D16" s="2" t="s">
        <v>898</v>
      </c>
      <c r="E16" s="11" t="s">
        <v>899</v>
      </c>
      <c r="F16" s="11" t="s">
        <v>900</v>
      </c>
      <c r="G16" s="2" t="s">
        <v>60</v>
      </c>
      <c r="H16" s="23">
        <v>2.5</v>
      </c>
      <c r="I16" s="10">
        <v>550</v>
      </c>
      <c r="J16" s="2" t="s">
        <v>60</v>
      </c>
      <c r="K16" s="30" t="s">
        <v>782</v>
      </c>
      <c r="L16" s="30" t="s">
        <v>783</v>
      </c>
      <c r="M16" s="7" t="s">
        <v>870</v>
      </c>
      <c r="N16" s="23" t="s">
        <v>878</v>
      </c>
    </row>
    <row r="17" spans="1:14" x14ac:dyDescent="0.25">
      <c r="A17" s="4" t="s">
        <v>687</v>
      </c>
      <c r="B17" s="23" t="s">
        <v>688</v>
      </c>
      <c r="C17" s="30" t="s">
        <v>767</v>
      </c>
      <c r="D17" s="2" t="s">
        <v>901</v>
      </c>
      <c r="E17" s="11" t="s">
        <v>902</v>
      </c>
      <c r="F17" s="11" t="s">
        <v>903</v>
      </c>
      <c r="G17" s="2" t="s">
        <v>60</v>
      </c>
      <c r="H17" s="23">
        <v>2.5</v>
      </c>
      <c r="I17" s="18">
        <v>550</v>
      </c>
      <c r="J17" s="2" t="s">
        <v>60</v>
      </c>
      <c r="K17" s="30" t="s">
        <v>862</v>
      </c>
      <c r="L17" s="30" t="s">
        <v>863</v>
      </c>
      <c r="M17" s="3" t="s">
        <v>871</v>
      </c>
      <c r="N17" s="23" t="s">
        <v>879</v>
      </c>
    </row>
    <row r="18" spans="1:14" x14ac:dyDescent="0.25">
      <c r="A18" s="4" t="s">
        <v>689</v>
      </c>
      <c r="B18" s="23" t="s">
        <v>690</v>
      </c>
      <c r="C18" s="30" t="s">
        <v>767</v>
      </c>
      <c r="D18" s="2" t="s">
        <v>901</v>
      </c>
      <c r="E18" s="11" t="s">
        <v>902</v>
      </c>
      <c r="F18" s="11" t="s">
        <v>903</v>
      </c>
      <c r="G18" s="2" t="s">
        <v>60</v>
      </c>
      <c r="H18" s="23">
        <v>2.5</v>
      </c>
      <c r="I18" s="18">
        <v>550</v>
      </c>
      <c r="J18" s="2" t="s">
        <v>60</v>
      </c>
      <c r="K18" s="30" t="s">
        <v>784</v>
      </c>
      <c r="L18" s="30" t="s">
        <v>785</v>
      </c>
      <c r="M18" s="3" t="s">
        <v>871</v>
      </c>
      <c r="N18" s="23" t="s">
        <v>879</v>
      </c>
    </row>
    <row r="19" spans="1:14" x14ac:dyDescent="0.25">
      <c r="A19" s="4" t="s">
        <v>691</v>
      </c>
      <c r="B19" s="2" t="s">
        <v>692</v>
      </c>
      <c r="C19" s="30" t="s">
        <v>767</v>
      </c>
      <c r="D19" s="2" t="s">
        <v>901</v>
      </c>
      <c r="E19" s="11" t="s">
        <v>902</v>
      </c>
      <c r="F19" s="11" t="s">
        <v>903</v>
      </c>
      <c r="G19" s="2" t="s">
        <v>60</v>
      </c>
      <c r="H19" s="23">
        <v>2.5</v>
      </c>
      <c r="I19" s="34">
        <v>550</v>
      </c>
      <c r="J19" s="2" t="s">
        <v>60</v>
      </c>
      <c r="K19" s="23" t="s">
        <v>864</v>
      </c>
      <c r="L19" s="23" t="s">
        <v>865</v>
      </c>
      <c r="M19" s="3" t="s">
        <v>871</v>
      </c>
      <c r="N19" s="23" t="s">
        <v>879</v>
      </c>
    </row>
    <row r="20" spans="1:14" x14ac:dyDescent="0.25">
      <c r="A20" s="28" t="s">
        <v>753</v>
      </c>
      <c r="B20" s="23" t="s">
        <v>473</v>
      </c>
      <c r="C20" s="30" t="s">
        <v>767</v>
      </c>
      <c r="D20" s="2" t="s">
        <v>901</v>
      </c>
      <c r="E20" s="11" t="s">
        <v>902</v>
      </c>
      <c r="F20" s="11" t="s">
        <v>903</v>
      </c>
      <c r="G20" s="2" t="s">
        <v>60</v>
      </c>
      <c r="H20" s="23">
        <v>2.5</v>
      </c>
      <c r="I20" s="34">
        <v>550</v>
      </c>
      <c r="J20" s="2" t="s">
        <v>60</v>
      </c>
      <c r="K20" s="23" t="s">
        <v>866</v>
      </c>
      <c r="L20" s="23" t="s">
        <v>867</v>
      </c>
      <c r="M20" s="3" t="s">
        <v>872</v>
      </c>
      <c r="N20" s="23" t="s">
        <v>879</v>
      </c>
    </row>
    <row r="21" spans="1:14" s="3" customFormat="1" ht="12.75" x14ac:dyDescent="0.2">
      <c r="A21" s="4" t="s">
        <v>418</v>
      </c>
      <c r="B21" s="26" t="s">
        <v>419</v>
      </c>
      <c r="C21" s="30" t="s">
        <v>768</v>
      </c>
      <c r="D21" s="2" t="s">
        <v>908</v>
      </c>
      <c r="E21" s="11" t="s">
        <v>906</v>
      </c>
      <c r="F21" s="11" t="s">
        <v>907</v>
      </c>
      <c r="G21" s="2" t="s">
        <v>60</v>
      </c>
      <c r="H21" s="23">
        <v>6.5</v>
      </c>
      <c r="I21" s="18">
        <v>1430</v>
      </c>
      <c r="J21" s="2" t="s">
        <v>60</v>
      </c>
      <c r="K21" s="23" t="s">
        <v>786</v>
      </c>
      <c r="L21" s="30" t="s">
        <v>787</v>
      </c>
      <c r="M21" s="4" t="s">
        <v>904</v>
      </c>
      <c r="N21" s="23" t="s">
        <v>880</v>
      </c>
    </row>
    <row r="22" spans="1:14" s="3" customFormat="1" ht="12.75" x14ac:dyDescent="0.2">
      <c r="A22" s="4" t="s">
        <v>754</v>
      </c>
      <c r="B22" s="23" t="s">
        <v>755</v>
      </c>
      <c r="C22" s="30" t="s">
        <v>768</v>
      </c>
      <c r="D22" s="2" t="s">
        <v>908</v>
      </c>
      <c r="E22" s="11" t="s">
        <v>906</v>
      </c>
      <c r="F22" s="11" t="s">
        <v>907</v>
      </c>
      <c r="G22" s="2" t="s">
        <v>60</v>
      </c>
      <c r="H22" s="23">
        <v>6.5</v>
      </c>
      <c r="I22" s="18">
        <v>1430</v>
      </c>
      <c r="J22" s="2" t="s">
        <v>60</v>
      </c>
      <c r="K22" s="30" t="s">
        <v>788</v>
      </c>
      <c r="L22" s="30" t="s">
        <v>789</v>
      </c>
      <c r="M22" s="4" t="s">
        <v>904</v>
      </c>
      <c r="N22" s="23" t="s">
        <v>880</v>
      </c>
    </row>
    <row r="23" spans="1:14" s="3" customFormat="1" ht="12.75" x14ac:dyDescent="0.2">
      <c r="A23" s="3" t="s">
        <v>23</v>
      </c>
      <c r="B23" s="2" t="s">
        <v>45</v>
      </c>
      <c r="C23" s="30" t="s">
        <v>768</v>
      </c>
      <c r="D23" s="2" t="s">
        <v>908</v>
      </c>
      <c r="E23" s="11" t="s">
        <v>906</v>
      </c>
      <c r="F23" s="11" t="s">
        <v>907</v>
      </c>
      <c r="G23" s="2" t="s">
        <v>60</v>
      </c>
      <c r="H23" s="23">
        <v>6.5</v>
      </c>
      <c r="I23" s="18">
        <v>1430</v>
      </c>
      <c r="J23" s="2" t="s">
        <v>60</v>
      </c>
      <c r="K23" s="30" t="s">
        <v>790</v>
      </c>
      <c r="L23" s="30" t="s">
        <v>791</v>
      </c>
      <c r="M23" s="4" t="s">
        <v>905</v>
      </c>
      <c r="N23" s="23" t="s">
        <v>880</v>
      </c>
    </row>
    <row r="24" spans="1:14" x14ac:dyDescent="0.25">
      <c r="A24" s="3" t="s">
        <v>26</v>
      </c>
      <c r="B24" s="2" t="s">
        <v>48</v>
      </c>
      <c r="C24" s="30" t="s">
        <v>769</v>
      </c>
      <c r="D24" s="2" t="s">
        <v>909</v>
      </c>
      <c r="E24" s="11" t="s">
        <v>935</v>
      </c>
      <c r="F24" s="11" t="s">
        <v>907</v>
      </c>
      <c r="G24" s="2" t="s">
        <v>60</v>
      </c>
      <c r="H24" s="23">
        <v>4.5</v>
      </c>
      <c r="I24" s="18" t="s">
        <v>497</v>
      </c>
      <c r="J24" s="2" t="s">
        <v>60</v>
      </c>
      <c r="K24" s="30" t="s">
        <v>792</v>
      </c>
      <c r="L24" s="30" t="s">
        <v>793</v>
      </c>
      <c r="M24" s="4" t="s">
        <v>934</v>
      </c>
      <c r="N24" s="23" t="s">
        <v>881</v>
      </c>
    </row>
    <row r="25" spans="1:14" x14ac:dyDescent="0.25">
      <c r="A25" s="4" t="s">
        <v>22</v>
      </c>
      <c r="B25" s="23" t="s">
        <v>44</v>
      </c>
      <c r="C25" s="30" t="s">
        <v>769</v>
      </c>
      <c r="D25" s="2" t="s">
        <v>909</v>
      </c>
      <c r="E25" s="11" t="s">
        <v>935</v>
      </c>
      <c r="F25" s="11" t="s">
        <v>907</v>
      </c>
      <c r="G25" s="2" t="s">
        <v>60</v>
      </c>
      <c r="H25" s="23">
        <v>4.5</v>
      </c>
      <c r="I25" s="18" t="s">
        <v>497</v>
      </c>
      <c r="J25" s="2" t="s">
        <v>60</v>
      </c>
      <c r="K25" s="30" t="s">
        <v>794</v>
      </c>
      <c r="L25" s="30" t="s">
        <v>795</v>
      </c>
      <c r="M25" s="4" t="s">
        <v>873</v>
      </c>
      <c r="N25" s="23" t="s">
        <v>881</v>
      </c>
    </row>
    <row r="26" spans="1:14" x14ac:dyDescent="0.25">
      <c r="A26" s="4" t="s">
        <v>151</v>
      </c>
      <c r="B26" s="23" t="s">
        <v>152</v>
      </c>
      <c r="C26" s="30" t="s">
        <v>770</v>
      </c>
      <c r="D26" s="2" t="s">
        <v>910</v>
      </c>
      <c r="E26" s="11" t="s">
        <v>906</v>
      </c>
      <c r="F26" s="11" t="s">
        <v>911</v>
      </c>
      <c r="G26" s="2" t="s">
        <v>60</v>
      </c>
      <c r="H26" s="23">
        <v>3.5</v>
      </c>
      <c r="I26" s="18" t="s">
        <v>868</v>
      </c>
      <c r="J26" s="2" t="s">
        <v>60</v>
      </c>
      <c r="K26" s="30" t="s">
        <v>796</v>
      </c>
      <c r="L26" s="30" t="s">
        <v>797</v>
      </c>
      <c r="M26" s="31" t="s">
        <v>874</v>
      </c>
      <c r="N26" s="22" t="s">
        <v>882</v>
      </c>
    </row>
    <row r="27" spans="1:14" x14ac:dyDescent="0.25">
      <c r="A27" s="4" t="s">
        <v>756</v>
      </c>
      <c r="B27" s="23" t="s">
        <v>757</v>
      </c>
      <c r="C27" s="30" t="s">
        <v>770</v>
      </c>
      <c r="D27" s="2" t="s">
        <v>910</v>
      </c>
      <c r="E27" s="11" t="s">
        <v>906</v>
      </c>
      <c r="F27" s="11" t="s">
        <v>911</v>
      </c>
      <c r="G27" s="2" t="s">
        <v>60</v>
      </c>
      <c r="H27" s="23">
        <v>3.5</v>
      </c>
      <c r="I27" s="18" t="s">
        <v>868</v>
      </c>
      <c r="J27" s="2" t="s">
        <v>60</v>
      </c>
      <c r="K27" s="30" t="s">
        <v>798</v>
      </c>
      <c r="L27" s="30" t="s">
        <v>799</v>
      </c>
      <c r="M27" s="31" t="s">
        <v>874</v>
      </c>
      <c r="N27" s="22" t="s">
        <v>882</v>
      </c>
    </row>
    <row r="28" spans="1:14" x14ac:dyDescent="0.25">
      <c r="A28" s="4" t="s">
        <v>470</v>
      </c>
      <c r="B28" s="23" t="s">
        <v>471</v>
      </c>
      <c r="C28" s="30" t="s">
        <v>770</v>
      </c>
      <c r="D28" s="2" t="s">
        <v>910</v>
      </c>
      <c r="E28" s="11" t="s">
        <v>906</v>
      </c>
      <c r="F28" s="11" t="s">
        <v>911</v>
      </c>
      <c r="G28" s="2" t="s">
        <v>60</v>
      </c>
      <c r="H28" s="23">
        <v>3.5</v>
      </c>
      <c r="I28" s="18" t="s">
        <v>868</v>
      </c>
      <c r="J28" s="2" t="s">
        <v>60</v>
      </c>
      <c r="K28" s="30" t="s">
        <v>800</v>
      </c>
      <c r="L28" s="30" t="s">
        <v>801</v>
      </c>
      <c r="M28" s="31" t="s">
        <v>874</v>
      </c>
      <c r="N28" s="22" t="s">
        <v>882</v>
      </c>
    </row>
    <row r="29" spans="1:14" x14ac:dyDescent="0.25">
      <c r="A29" s="3" t="s">
        <v>361</v>
      </c>
      <c r="B29" s="2" t="s">
        <v>362</v>
      </c>
      <c r="C29" s="30" t="s">
        <v>770</v>
      </c>
      <c r="D29" s="2" t="s">
        <v>910</v>
      </c>
      <c r="E29" s="11" t="s">
        <v>906</v>
      </c>
      <c r="F29" s="11" t="s">
        <v>911</v>
      </c>
      <c r="G29" s="2" t="s">
        <v>60</v>
      </c>
      <c r="H29" s="23">
        <v>3.5</v>
      </c>
      <c r="I29" s="18" t="s">
        <v>868</v>
      </c>
      <c r="J29" s="2" t="s">
        <v>60</v>
      </c>
      <c r="K29" s="30" t="s">
        <v>802</v>
      </c>
      <c r="L29" s="30" t="s">
        <v>803</v>
      </c>
      <c r="M29" s="31" t="s">
        <v>875</v>
      </c>
      <c r="N29" s="22" t="s">
        <v>882</v>
      </c>
    </row>
    <row r="30" spans="1:14" x14ac:dyDescent="0.25">
      <c r="A30" s="4" t="s">
        <v>758</v>
      </c>
      <c r="B30" s="23" t="s">
        <v>922</v>
      </c>
      <c r="C30" s="30" t="s">
        <v>771</v>
      </c>
      <c r="D30" s="2" t="s">
        <v>892</v>
      </c>
      <c r="E30" s="11" t="s">
        <v>913</v>
      </c>
      <c r="F30" s="11" t="s">
        <v>924</v>
      </c>
      <c r="G30" s="2" t="s">
        <v>60</v>
      </c>
      <c r="H30" s="23">
        <v>1.5</v>
      </c>
      <c r="I30" s="18" t="s">
        <v>495</v>
      </c>
      <c r="J30" s="48" t="s">
        <v>60</v>
      </c>
      <c r="K30" s="30" t="s">
        <v>804</v>
      </c>
      <c r="L30" s="30" t="s">
        <v>805</v>
      </c>
      <c r="M30" s="31" t="s">
        <v>890</v>
      </c>
      <c r="N30" s="23" t="s">
        <v>883</v>
      </c>
    </row>
    <row r="31" spans="1:14" x14ac:dyDescent="0.25">
      <c r="A31" s="3" t="s">
        <v>146</v>
      </c>
      <c r="B31" s="2" t="s">
        <v>147</v>
      </c>
      <c r="C31" s="30" t="s">
        <v>771</v>
      </c>
      <c r="D31" s="2" t="s">
        <v>892</v>
      </c>
      <c r="E31" s="11" t="s">
        <v>913</v>
      </c>
      <c r="F31" s="11" t="s">
        <v>924</v>
      </c>
      <c r="G31" s="2" t="s">
        <v>60</v>
      </c>
      <c r="H31" s="23">
        <v>1.5</v>
      </c>
      <c r="I31" s="18" t="s">
        <v>495</v>
      </c>
      <c r="J31" s="48" t="s">
        <v>60</v>
      </c>
      <c r="K31" s="23" t="s">
        <v>806</v>
      </c>
      <c r="L31" s="30" t="s">
        <v>807</v>
      </c>
      <c r="M31" s="31" t="s">
        <v>890</v>
      </c>
      <c r="N31" s="23" t="s">
        <v>883</v>
      </c>
    </row>
    <row r="32" spans="1:14" x14ac:dyDescent="0.25">
      <c r="A32" s="3" t="s">
        <v>759</v>
      </c>
      <c r="B32" s="2" t="s">
        <v>923</v>
      </c>
      <c r="C32" s="30" t="s">
        <v>771</v>
      </c>
      <c r="D32" s="2" t="s">
        <v>892</v>
      </c>
      <c r="E32" s="11" t="s">
        <v>913</v>
      </c>
      <c r="F32" s="11" t="s">
        <v>924</v>
      </c>
      <c r="G32" s="2" t="s">
        <v>60</v>
      </c>
      <c r="H32" s="23">
        <v>1.5</v>
      </c>
      <c r="I32" s="18" t="s">
        <v>495</v>
      </c>
      <c r="J32" s="48" t="s">
        <v>60</v>
      </c>
      <c r="K32" s="23" t="s">
        <v>808</v>
      </c>
      <c r="L32" s="30" t="s">
        <v>809</v>
      </c>
      <c r="M32" s="31" t="s">
        <v>891</v>
      </c>
      <c r="N32" s="23" t="s">
        <v>883</v>
      </c>
    </row>
    <row r="33" spans="1:14" x14ac:dyDescent="0.25">
      <c r="A33" s="28" t="s">
        <v>29</v>
      </c>
      <c r="B33" s="23" t="s">
        <v>50</v>
      </c>
      <c r="C33" s="23" t="s">
        <v>772</v>
      </c>
      <c r="D33" s="2" t="s">
        <v>69</v>
      </c>
      <c r="E33" s="11" t="s">
        <v>914</v>
      </c>
      <c r="F33" s="11" t="s">
        <v>921</v>
      </c>
      <c r="G33" s="10" t="s">
        <v>928</v>
      </c>
      <c r="H33" s="23">
        <v>0.5</v>
      </c>
      <c r="I33" s="48" t="s">
        <v>60</v>
      </c>
      <c r="J33" s="18">
        <v>405</v>
      </c>
      <c r="K33" s="23" t="s">
        <v>810</v>
      </c>
      <c r="L33" s="23" t="s">
        <v>811</v>
      </c>
      <c r="M33" s="3" t="s">
        <v>929</v>
      </c>
      <c r="N33" s="23" t="s">
        <v>884</v>
      </c>
    </row>
    <row r="34" spans="1:14" x14ac:dyDescent="0.25">
      <c r="A34" s="3" t="s">
        <v>361</v>
      </c>
      <c r="B34" s="2" t="s">
        <v>362</v>
      </c>
      <c r="C34" s="30" t="s">
        <v>771</v>
      </c>
      <c r="D34" s="2" t="s">
        <v>892</v>
      </c>
      <c r="E34" s="11" t="s">
        <v>913</v>
      </c>
      <c r="F34" s="11" t="s">
        <v>924</v>
      </c>
      <c r="G34" s="2" t="s">
        <v>60</v>
      </c>
      <c r="H34" s="23">
        <v>3.5</v>
      </c>
      <c r="I34" s="34">
        <v>770</v>
      </c>
      <c r="J34" s="2" t="s">
        <v>60</v>
      </c>
      <c r="K34" s="23" t="s">
        <v>814</v>
      </c>
      <c r="L34" s="23" t="s">
        <v>815</v>
      </c>
      <c r="M34" s="31" t="s">
        <v>890</v>
      </c>
      <c r="N34" s="23" t="s">
        <v>883</v>
      </c>
    </row>
    <row r="35" spans="1:14" x14ac:dyDescent="0.25">
      <c r="A35" s="3" t="s">
        <v>102</v>
      </c>
      <c r="B35" s="2" t="s">
        <v>52</v>
      </c>
      <c r="C35" s="30" t="s">
        <v>771</v>
      </c>
      <c r="D35" s="2" t="s">
        <v>892</v>
      </c>
      <c r="E35" s="11" t="s">
        <v>913</v>
      </c>
      <c r="F35" s="11" t="s">
        <v>924</v>
      </c>
      <c r="G35" s="2" t="s">
        <v>60</v>
      </c>
      <c r="H35" s="2">
        <v>3.5</v>
      </c>
      <c r="I35" s="34">
        <v>1501.5</v>
      </c>
      <c r="J35" s="2" t="s">
        <v>60</v>
      </c>
      <c r="K35" s="23" t="s">
        <v>816</v>
      </c>
      <c r="L35" s="23" t="s">
        <v>817</v>
      </c>
      <c r="M35" s="31" t="s">
        <v>890</v>
      </c>
      <c r="N35" s="23" t="s">
        <v>883</v>
      </c>
    </row>
    <row r="36" spans="1:14" x14ac:dyDescent="0.25">
      <c r="A36" s="3" t="s">
        <v>36</v>
      </c>
      <c r="B36" s="2" t="s">
        <v>58</v>
      </c>
      <c r="C36" s="30" t="s">
        <v>771</v>
      </c>
      <c r="D36" s="2" t="s">
        <v>892</v>
      </c>
      <c r="E36" s="11" t="s">
        <v>913</v>
      </c>
      <c r="F36" s="11" t="s">
        <v>924</v>
      </c>
      <c r="G36" s="2" t="s">
        <v>60</v>
      </c>
      <c r="H36" s="2">
        <v>2.5</v>
      </c>
      <c r="I36" s="34">
        <v>550</v>
      </c>
      <c r="J36" s="2" t="s">
        <v>60</v>
      </c>
      <c r="K36" s="23" t="s">
        <v>818</v>
      </c>
      <c r="L36" s="23" t="s">
        <v>819</v>
      </c>
      <c r="M36" s="31" t="s">
        <v>890</v>
      </c>
      <c r="N36" s="23" t="s">
        <v>883</v>
      </c>
    </row>
    <row r="37" spans="1:14" x14ac:dyDescent="0.25">
      <c r="A37" s="3" t="s">
        <v>25</v>
      </c>
      <c r="B37" s="2" t="s">
        <v>47</v>
      </c>
      <c r="C37" s="30" t="s">
        <v>771</v>
      </c>
      <c r="D37" s="2" t="s">
        <v>892</v>
      </c>
      <c r="E37" s="11" t="s">
        <v>913</v>
      </c>
      <c r="F37" s="11" t="s">
        <v>924</v>
      </c>
      <c r="G37" s="2" t="s">
        <v>60</v>
      </c>
      <c r="H37" s="2">
        <v>2.5</v>
      </c>
      <c r="I37" s="34">
        <v>550</v>
      </c>
      <c r="J37" s="2" t="s">
        <v>60</v>
      </c>
      <c r="K37" s="23" t="s">
        <v>820</v>
      </c>
      <c r="L37" s="23" t="s">
        <v>821</v>
      </c>
      <c r="M37" s="31" t="s">
        <v>890</v>
      </c>
      <c r="N37" s="23" t="s">
        <v>883</v>
      </c>
    </row>
    <row r="38" spans="1:14" x14ac:dyDescent="0.25">
      <c r="A38" s="4" t="s">
        <v>754</v>
      </c>
      <c r="B38" s="23" t="s">
        <v>755</v>
      </c>
      <c r="C38" s="30" t="str">
        <f t="shared" ref="C38:C50" si="0">C37</f>
        <v>257/15</v>
      </c>
      <c r="D38" s="2" t="s">
        <v>892</v>
      </c>
      <c r="E38" s="11" t="s">
        <v>913</v>
      </c>
      <c r="F38" s="11" t="s">
        <v>924</v>
      </c>
      <c r="G38" s="2" t="s">
        <v>60</v>
      </c>
      <c r="H38" s="2">
        <v>1.5</v>
      </c>
      <c r="I38" s="34">
        <v>330</v>
      </c>
      <c r="J38" s="2" t="s">
        <v>60</v>
      </c>
      <c r="K38" s="23" t="s">
        <v>822</v>
      </c>
      <c r="L38" s="23" t="s">
        <v>823</v>
      </c>
      <c r="M38" s="31" t="s">
        <v>890</v>
      </c>
      <c r="N38" s="23" t="s">
        <v>883</v>
      </c>
    </row>
    <row r="39" spans="1:14" x14ac:dyDescent="0.25">
      <c r="A39" s="4" t="s">
        <v>31</v>
      </c>
      <c r="B39" s="2" t="s">
        <v>53</v>
      </c>
      <c r="C39" s="30" t="str">
        <f t="shared" si="0"/>
        <v>257/15</v>
      </c>
      <c r="D39" s="2" t="s">
        <v>892</v>
      </c>
      <c r="E39" s="11" t="s">
        <v>913</v>
      </c>
      <c r="F39" s="11" t="s">
        <v>924</v>
      </c>
      <c r="G39" s="2" t="s">
        <v>60</v>
      </c>
      <c r="H39" s="2">
        <v>2.5</v>
      </c>
      <c r="I39" s="34">
        <v>1072.5</v>
      </c>
      <c r="J39" s="2" t="s">
        <v>60</v>
      </c>
      <c r="K39" s="23" t="s">
        <v>824</v>
      </c>
      <c r="L39" s="23" t="s">
        <v>825</v>
      </c>
      <c r="M39" s="31" t="s">
        <v>890</v>
      </c>
      <c r="N39" s="23" t="s">
        <v>883</v>
      </c>
    </row>
    <row r="40" spans="1:14" x14ac:dyDescent="0.25">
      <c r="A40" s="4" t="s">
        <v>35</v>
      </c>
      <c r="B40" s="23" t="s">
        <v>57</v>
      </c>
      <c r="C40" s="30" t="str">
        <f t="shared" si="0"/>
        <v>257/15</v>
      </c>
      <c r="D40" s="2" t="s">
        <v>892</v>
      </c>
      <c r="E40" s="11" t="s">
        <v>913</v>
      </c>
      <c r="F40" s="11" t="s">
        <v>924</v>
      </c>
      <c r="G40" s="2" t="s">
        <v>60</v>
      </c>
      <c r="H40" s="2">
        <v>2.5</v>
      </c>
      <c r="I40" s="34">
        <v>550</v>
      </c>
      <c r="J40" s="2" t="s">
        <v>60</v>
      </c>
      <c r="K40" s="23" t="s">
        <v>826</v>
      </c>
      <c r="L40" s="23" t="s">
        <v>827</v>
      </c>
      <c r="M40" s="31" t="s">
        <v>890</v>
      </c>
      <c r="N40" s="23" t="s">
        <v>883</v>
      </c>
    </row>
    <row r="41" spans="1:14" x14ac:dyDescent="0.25">
      <c r="A41" s="3" t="s">
        <v>308</v>
      </c>
      <c r="B41" s="2" t="s">
        <v>309</v>
      </c>
      <c r="C41" s="30" t="str">
        <f t="shared" si="0"/>
        <v>257/15</v>
      </c>
      <c r="D41" s="2" t="s">
        <v>892</v>
      </c>
      <c r="E41" s="11" t="s">
        <v>913</v>
      </c>
      <c r="F41" s="11" t="s">
        <v>924</v>
      </c>
      <c r="G41" s="2" t="s">
        <v>60</v>
      </c>
      <c r="H41" s="2">
        <v>2.5</v>
      </c>
      <c r="I41" s="34">
        <v>550</v>
      </c>
      <c r="J41" s="2" t="s">
        <v>60</v>
      </c>
      <c r="K41" s="23" t="s">
        <v>828</v>
      </c>
      <c r="L41" s="23" t="s">
        <v>829</v>
      </c>
      <c r="M41" s="31" t="s">
        <v>890</v>
      </c>
      <c r="N41" s="23" t="s">
        <v>883</v>
      </c>
    </row>
    <row r="42" spans="1:14" x14ac:dyDescent="0.25">
      <c r="A42" s="4" t="s">
        <v>22</v>
      </c>
      <c r="B42" s="23" t="s">
        <v>44</v>
      </c>
      <c r="C42" s="30" t="str">
        <f t="shared" si="0"/>
        <v>257/15</v>
      </c>
      <c r="D42" s="2" t="s">
        <v>892</v>
      </c>
      <c r="E42" s="11" t="s">
        <v>913</v>
      </c>
      <c r="F42" s="11" t="s">
        <v>924</v>
      </c>
      <c r="G42" s="2" t="s">
        <v>60</v>
      </c>
      <c r="H42" s="2">
        <v>4.5</v>
      </c>
      <c r="I42" s="34">
        <v>990</v>
      </c>
      <c r="J42" s="2" t="s">
        <v>60</v>
      </c>
      <c r="K42" s="23" t="s">
        <v>830</v>
      </c>
      <c r="L42" s="23" t="s">
        <v>831</v>
      </c>
      <c r="M42" s="31" t="s">
        <v>890</v>
      </c>
      <c r="N42" s="23" t="s">
        <v>883</v>
      </c>
    </row>
    <row r="43" spans="1:14" x14ac:dyDescent="0.25">
      <c r="A43" s="4" t="s">
        <v>306</v>
      </c>
      <c r="B43" s="2" t="s">
        <v>307</v>
      </c>
      <c r="C43" s="30" t="str">
        <f t="shared" si="0"/>
        <v>257/15</v>
      </c>
      <c r="D43" s="2" t="s">
        <v>892</v>
      </c>
      <c r="E43" s="11" t="s">
        <v>913</v>
      </c>
      <c r="F43" s="11" t="s">
        <v>924</v>
      </c>
      <c r="G43" s="2" t="s">
        <v>60</v>
      </c>
      <c r="H43" s="2">
        <v>4.5</v>
      </c>
      <c r="I43" s="34">
        <v>990</v>
      </c>
      <c r="J43" s="2" t="s">
        <v>60</v>
      </c>
      <c r="K43" s="23" t="s">
        <v>832</v>
      </c>
      <c r="L43" s="23" t="s">
        <v>833</v>
      </c>
      <c r="M43" s="31" t="s">
        <v>890</v>
      </c>
      <c r="N43" s="23" t="s">
        <v>883</v>
      </c>
    </row>
    <row r="44" spans="1:14" x14ac:dyDescent="0.25">
      <c r="A44" s="3" t="s">
        <v>20</v>
      </c>
      <c r="B44" s="2" t="s">
        <v>42</v>
      </c>
      <c r="C44" s="30" t="str">
        <f t="shared" si="0"/>
        <v>257/15</v>
      </c>
      <c r="D44" s="2" t="s">
        <v>892</v>
      </c>
      <c r="E44" s="11" t="s">
        <v>913</v>
      </c>
      <c r="F44" s="11" t="s">
        <v>924</v>
      </c>
      <c r="G44" s="2" t="s">
        <v>60</v>
      </c>
      <c r="H44" s="2">
        <v>4.5</v>
      </c>
      <c r="I44" s="34">
        <v>990</v>
      </c>
      <c r="J44" s="2" t="s">
        <v>60</v>
      </c>
      <c r="K44" s="23" t="s">
        <v>834</v>
      </c>
      <c r="L44" s="23" t="s">
        <v>835</v>
      </c>
      <c r="M44" s="31" t="s">
        <v>890</v>
      </c>
      <c r="N44" s="23" t="s">
        <v>883</v>
      </c>
    </row>
    <row r="45" spans="1:14" x14ac:dyDescent="0.25">
      <c r="A45" s="4" t="s">
        <v>24</v>
      </c>
      <c r="B45" s="23" t="s">
        <v>46</v>
      </c>
      <c r="C45" s="30" t="str">
        <f t="shared" si="0"/>
        <v>257/15</v>
      </c>
      <c r="D45" s="2" t="s">
        <v>892</v>
      </c>
      <c r="E45" s="11" t="s">
        <v>913</v>
      </c>
      <c r="F45" s="11" t="s">
        <v>924</v>
      </c>
      <c r="G45" s="2" t="s">
        <v>60</v>
      </c>
      <c r="H45" s="2">
        <v>4.5</v>
      </c>
      <c r="I45" s="34">
        <v>990</v>
      </c>
      <c r="J45" s="2" t="s">
        <v>60</v>
      </c>
      <c r="K45" s="23" t="s">
        <v>836</v>
      </c>
      <c r="L45" s="23" t="s">
        <v>837</v>
      </c>
      <c r="M45" s="31" t="s">
        <v>890</v>
      </c>
      <c r="N45" s="23" t="s">
        <v>883</v>
      </c>
    </row>
    <row r="46" spans="1:14" x14ac:dyDescent="0.25">
      <c r="A46" s="3" t="s">
        <v>21</v>
      </c>
      <c r="B46" s="2" t="s">
        <v>43</v>
      </c>
      <c r="C46" s="30" t="str">
        <f t="shared" si="0"/>
        <v>257/15</v>
      </c>
      <c r="D46" s="2" t="s">
        <v>892</v>
      </c>
      <c r="E46" s="11" t="s">
        <v>913</v>
      </c>
      <c r="F46" s="11" t="s">
        <v>924</v>
      </c>
      <c r="G46" s="2" t="s">
        <v>60</v>
      </c>
      <c r="H46" s="2">
        <v>5.5</v>
      </c>
      <c r="I46" s="34">
        <v>1210</v>
      </c>
      <c r="J46" s="2" t="s">
        <v>60</v>
      </c>
      <c r="K46" s="23" t="s">
        <v>838</v>
      </c>
      <c r="L46" s="23" t="s">
        <v>839</v>
      </c>
      <c r="M46" s="31" t="s">
        <v>890</v>
      </c>
      <c r="N46" s="23" t="s">
        <v>883</v>
      </c>
    </row>
    <row r="47" spans="1:14" x14ac:dyDescent="0.25">
      <c r="A47" s="3" t="s">
        <v>23</v>
      </c>
      <c r="B47" s="2" t="s">
        <v>45</v>
      </c>
      <c r="C47" s="30" t="str">
        <f t="shared" si="0"/>
        <v>257/15</v>
      </c>
      <c r="D47" s="2" t="s">
        <v>892</v>
      </c>
      <c r="E47" s="11" t="s">
        <v>913</v>
      </c>
      <c r="F47" s="11" t="s">
        <v>924</v>
      </c>
      <c r="G47" s="2" t="s">
        <v>60</v>
      </c>
      <c r="H47" s="2">
        <v>5.5</v>
      </c>
      <c r="I47" s="34">
        <v>1210</v>
      </c>
      <c r="J47" s="2" t="s">
        <v>60</v>
      </c>
      <c r="K47" s="23" t="s">
        <v>840</v>
      </c>
      <c r="L47" s="23" t="s">
        <v>841</v>
      </c>
      <c r="M47" s="31" t="s">
        <v>890</v>
      </c>
      <c r="N47" s="23" t="s">
        <v>883</v>
      </c>
    </row>
    <row r="48" spans="1:14" x14ac:dyDescent="0.25">
      <c r="A48" s="3" t="s">
        <v>26</v>
      </c>
      <c r="B48" s="2" t="s">
        <v>48</v>
      </c>
      <c r="C48" s="30" t="str">
        <f t="shared" si="0"/>
        <v>257/15</v>
      </c>
      <c r="D48" s="2" t="s">
        <v>892</v>
      </c>
      <c r="E48" s="11" t="s">
        <v>913</v>
      </c>
      <c r="F48" s="11" t="s">
        <v>924</v>
      </c>
      <c r="G48" s="2" t="s">
        <v>60</v>
      </c>
      <c r="H48" s="2">
        <v>5.5</v>
      </c>
      <c r="I48" s="34">
        <v>1210</v>
      </c>
      <c r="J48" s="2" t="s">
        <v>60</v>
      </c>
      <c r="K48" s="23" t="s">
        <v>842</v>
      </c>
      <c r="L48" s="23" t="s">
        <v>843</v>
      </c>
      <c r="M48" s="31" t="s">
        <v>890</v>
      </c>
      <c r="N48" s="23" t="s">
        <v>883</v>
      </c>
    </row>
    <row r="49" spans="1:15" x14ac:dyDescent="0.25">
      <c r="A49" s="28" t="s">
        <v>17</v>
      </c>
      <c r="B49" s="23" t="s">
        <v>39</v>
      </c>
      <c r="C49" s="30" t="str">
        <f t="shared" si="0"/>
        <v>257/15</v>
      </c>
      <c r="D49" s="2" t="s">
        <v>892</v>
      </c>
      <c r="E49" s="11" t="s">
        <v>913</v>
      </c>
      <c r="F49" s="11" t="s">
        <v>924</v>
      </c>
      <c r="G49" s="2" t="s">
        <v>60</v>
      </c>
      <c r="H49" s="2">
        <v>4.5</v>
      </c>
      <c r="I49" s="34">
        <v>1930.5</v>
      </c>
      <c r="J49" s="2" t="s">
        <v>60</v>
      </c>
      <c r="K49" s="23" t="s">
        <v>844</v>
      </c>
      <c r="L49" s="23" t="s">
        <v>845</v>
      </c>
      <c r="M49" s="31" t="s">
        <v>890</v>
      </c>
      <c r="N49" s="23" t="s">
        <v>883</v>
      </c>
    </row>
    <row r="50" spans="1:15" x14ac:dyDescent="0.25">
      <c r="A50" s="3" t="s">
        <v>18</v>
      </c>
      <c r="B50" s="2" t="s">
        <v>40</v>
      </c>
      <c r="C50" s="30" t="str">
        <f t="shared" si="0"/>
        <v>257/15</v>
      </c>
      <c r="D50" s="2" t="s">
        <v>892</v>
      </c>
      <c r="E50" s="11" t="s">
        <v>913</v>
      </c>
      <c r="F50" s="11" t="s">
        <v>924</v>
      </c>
      <c r="G50" s="2" t="s">
        <v>60</v>
      </c>
      <c r="H50" s="2">
        <v>4.5</v>
      </c>
      <c r="I50" s="34">
        <v>990</v>
      </c>
      <c r="J50" s="2" t="s">
        <v>60</v>
      </c>
      <c r="K50" s="23" t="s">
        <v>846</v>
      </c>
      <c r="L50" s="23" t="s">
        <v>847</v>
      </c>
      <c r="M50" s="31" t="s">
        <v>890</v>
      </c>
      <c r="N50" s="23" t="s">
        <v>883</v>
      </c>
    </row>
    <row r="51" spans="1:15" x14ac:dyDescent="0.25">
      <c r="A51" s="4" t="s">
        <v>474</v>
      </c>
      <c r="B51" s="2" t="s">
        <v>475</v>
      </c>
      <c r="C51" s="30" t="s">
        <v>774</v>
      </c>
      <c r="D51" s="2" t="s">
        <v>917</v>
      </c>
      <c r="E51" s="11" t="s">
        <v>918</v>
      </c>
      <c r="F51" s="11" t="s">
        <v>918</v>
      </c>
      <c r="G51" s="2" t="s">
        <v>60</v>
      </c>
      <c r="H51" s="2">
        <v>0.5</v>
      </c>
      <c r="I51" s="34">
        <v>110</v>
      </c>
      <c r="J51" s="2" t="s">
        <v>60</v>
      </c>
      <c r="K51" s="23" t="s">
        <v>848</v>
      </c>
      <c r="L51" s="23" t="s">
        <v>849</v>
      </c>
      <c r="M51" s="3" t="s">
        <v>915</v>
      </c>
      <c r="N51" s="23" t="s">
        <v>886</v>
      </c>
      <c r="O51" s="6"/>
    </row>
    <row r="52" spans="1:15" x14ac:dyDescent="0.25">
      <c r="A52" s="28" t="s">
        <v>753</v>
      </c>
      <c r="B52" s="23" t="s">
        <v>473</v>
      </c>
      <c r="C52" s="30" t="s">
        <v>774</v>
      </c>
      <c r="D52" s="2" t="s">
        <v>917</v>
      </c>
      <c r="E52" s="11" t="s">
        <v>918</v>
      </c>
      <c r="F52" s="11" t="s">
        <v>918</v>
      </c>
      <c r="G52" s="2" t="s">
        <v>60</v>
      </c>
      <c r="H52" s="2">
        <f>H51</f>
        <v>0.5</v>
      </c>
      <c r="I52" s="34">
        <v>110</v>
      </c>
      <c r="J52" s="2" t="s">
        <v>60</v>
      </c>
      <c r="K52" s="23" t="s">
        <v>850</v>
      </c>
      <c r="L52" s="23" t="s">
        <v>851</v>
      </c>
      <c r="M52" s="3" t="s">
        <v>916</v>
      </c>
      <c r="N52" s="23" t="s">
        <v>886</v>
      </c>
    </row>
    <row r="53" spans="1:15" x14ac:dyDescent="0.25">
      <c r="A53" s="4" t="s">
        <v>474</v>
      </c>
      <c r="B53" s="2" t="s">
        <v>475</v>
      </c>
      <c r="C53" s="30" t="s">
        <v>775</v>
      </c>
      <c r="D53" s="2" t="s">
        <v>917</v>
      </c>
      <c r="E53" s="11" t="s">
        <v>927</v>
      </c>
      <c r="F53" s="11" t="s">
        <v>927</v>
      </c>
      <c r="G53" s="2" t="s">
        <v>60</v>
      </c>
      <c r="H53" s="2">
        <f>H51</f>
        <v>0.5</v>
      </c>
      <c r="I53" s="34">
        <v>110</v>
      </c>
      <c r="J53" s="2" t="s">
        <v>60</v>
      </c>
      <c r="K53" s="23" t="s">
        <v>852</v>
      </c>
      <c r="L53" s="23" t="s">
        <v>853</v>
      </c>
      <c r="M53" s="3" t="s">
        <v>919</v>
      </c>
      <c r="N53" s="23" t="s">
        <v>887</v>
      </c>
      <c r="O53" s="6"/>
    </row>
    <row r="54" spans="1:15" x14ac:dyDescent="0.25">
      <c r="A54" s="28" t="s">
        <v>753</v>
      </c>
      <c r="B54" s="23" t="s">
        <v>473</v>
      </c>
      <c r="C54" s="30" t="s">
        <v>775</v>
      </c>
      <c r="D54" s="2" t="s">
        <v>917</v>
      </c>
      <c r="E54" s="11" t="s">
        <v>927</v>
      </c>
      <c r="F54" s="11" t="s">
        <v>927</v>
      </c>
      <c r="G54" s="2" t="s">
        <v>60</v>
      </c>
      <c r="H54" s="2">
        <f>H53</f>
        <v>0.5</v>
      </c>
      <c r="I54" s="34">
        <v>110</v>
      </c>
      <c r="J54" s="2" t="s">
        <v>60</v>
      </c>
      <c r="K54" s="23" t="s">
        <v>854</v>
      </c>
      <c r="L54" s="23" t="s">
        <v>855</v>
      </c>
      <c r="M54" s="3" t="s">
        <v>920</v>
      </c>
      <c r="N54" s="23" t="s">
        <v>887</v>
      </c>
    </row>
    <row r="55" spans="1:15" x14ac:dyDescent="0.25">
      <c r="A55" s="3" t="s">
        <v>32</v>
      </c>
      <c r="B55" s="2" t="s">
        <v>54</v>
      </c>
      <c r="C55" s="30" t="s">
        <v>776</v>
      </c>
      <c r="D55" s="2" t="s">
        <v>892</v>
      </c>
      <c r="E55" s="11" t="s">
        <v>914</v>
      </c>
      <c r="F55" s="11" t="s">
        <v>924</v>
      </c>
      <c r="G55" s="2" t="s">
        <v>60</v>
      </c>
      <c r="H55" s="2">
        <v>1.5</v>
      </c>
      <c r="I55" s="34">
        <v>110</v>
      </c>
      <c r="J55" s="2" t="s">
        <v>60</v>
      </c>
      <c r="K55" s="23" t="s">
        <v>856</v>
      </c>
      <c r="L55" s="23" t="s">
        <v>857</v>
      </c>
      <c r="M55" s="3" t="s">
        <v>926</v>
      </c>
      <c r="N55" s="23" t="s">
        <v>888</v>
      </c>
    </row>
    <row r="56" spans="1:15" x14ac:dyDescent="0.25">
      <c r="A56" s="3" t="s">
        <v>28</v>
      </c>
      <c r="B56" s="2" t="s">
        <v>49</v>
      </c>
      <c r="C56" s="30" t="s">
        <v>776</v>
      </c>
      <c r="D56" s="2" t="s">
        <v>892</v>
      </c>
      <c r="E56" s="11" t="s">
        <v>914</v>
      </c>
      <c r="F56" s="11" t="s">
        <v>924</v>
      </c>
      <c r="G56" s="2" t="s">
        <v>60</v>
      </c>
      <c r="H56" s="2">
        <v>1.5</v>
      </c>
      <c r="I56" s="34">
        <v>643.5</v>
      </c>
      <c r="J56" s="2" t="s">
        <v>60</v>
      </c>
      <c r="K56" s="23" t="s">
        <v>858</v>
      </c>
      <c r="L56" s="23" t="s">
        <v>859</v>
      </c>
      <c r="M56" s="3" t="s">
        <v>925</v>
      </c>
      <c r="N56" s="23" t="s">
        <v>888</v>
      </c>
    </row>
    <row r="57" spans="1:15" x14ac:dyDescent="0.25">
      <c r="A57" s="28" t="s">
        <v>90</v>
      </c>
      <c r="B57" s="23" t="s">
        <v>91</v>
      </c>
      <c r="C57" s="30" t="s">
        <v>777</v>
      </c>
      <c r="D57" s="2" t="s">
        <v>892</v>
      </c>
      <c r="E57" s="11" t="s">
        <v>914</v>
      </c>
      <c r="F57" s="11" t="s">
        <v>924</v>
      </c>
      <c r="G57" s="2" t="s">
        <v>60</v>
      </c>
      <c r="H57" s="2">
        <v>1.5</v>
      </c>
      <c r="I57" s="34">
        <v>330</v>
      </c>
      <c r="J57" s="2" t="s">
        <v>60</v>
      </c>
      <c r="K57" s="23" t="s">
        <v>860</v>
      </c>
      <c r="L57" s="23" t="s">
        <v>861</v>
      </c>
      <c r="M57" s="3" t="s">
        <v>925</v>
      </c>
      <c r="N57" s="23" t="s">
        <v>889</v>
      </c>
    </row>
    <row r="58" spans="1:15" x14ac:dyDescent="0.25">
      <c r="A58" s="4"/>
      <c r="B58" s="23"/>
      <c r="C58" s="30"/>
      <c r="H58" s="2"/>
      <c r="J58" s="34"/>
      <c r="K58" s="23"/>
      <c r="L58" s="23"/>
      <c r="N58" s="23"/>
    </row>
    <row r="59" spans="1:15" x14ac:dyDescent="0.25">
      <c r="A59" s="4"/>
      <c r="B59" s="2"/>
      <c r="C59" s="30"/>
      <c r="H59" s="2"/>
      <c r="J59" s="34"/>
      <c r="K59" s="23"/>
      <c r="L59" s="23"/>
      <c r="N59" s="23"/>
    </row>
    <row r="60" spans="1:15" x14ac:dyDescent="0.25">
      <c r="A60" s="28"/>
      <c r="B60" s="23"/>
      <c r="C60" s="30"/>
      <c r="H60" s="2"/>
      <c r="J60" s="34"/>
      <c r="K60" s="23"/>
      <c r="L60" s="23"/>
      <c r="N60" s="23"/>
    </row>
  </sheetData>
  <sheetProtection sheet="1" objects="1" scenarios="1"/>
  <mergeCells count="16">
    <mergeCell ref="L3:L4"/>
    <mergeCell ref="A1:N1"/>
    <mergeCell ref="A2:A4"/>
    <mergeCell ref="B2:B4"/>
    <mergeCell ref="C2:C4"/>
    <mergeCell ref="D2:G2"/>
    <mergeCell ref="H2:J2"/>
    <mergeCell ref="K2:L2"/>
    <mergeCell ref="M2:M4"/>
    <mergeCell ref="N2:N4"/>
    <mergeCell ref="D3:D4"/>
    <mergeCell ref="E3:F3"/>
    <mergeCell ref="G3:G4"/>
    <mergeCell ref="H3:H4"/>
    <mergeCell ref="I3:J3"/>
    <mergeCell ref="K3:K4"/>
  </mergeCells>
  <pageMargins left="0.511811024" right="0.511811024" top="0.78740157499999996" bottom="0.78740157499999996" header="0.31496062000000002" footer="0.31496062000000002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workbookViewId="0">
      <selection activeCell="B6" sqref="B1:B1048576"/>
    </sheetView>
  </sheetViews>
  <sheetFormatPr defaultRowHeight="15" x14ac:dyDescent="0.25"/>
  <cols>
    <col min="1" max="1" width="16" customWidth="1"/>
    <col min="2" max="2" width="37.5703125" customWidth="1"/>
    <col min="3" max="3" width="13.42578125" customWidth="1"/>
    <col min="4" max="4" width="36" customWidth="1"/>
    <col min="6" max="6" width="13.28515625" customWidth="1"/>
    <col min="7" max="7" width="13.5703125" customWidth="1"/>
    <col min="8" max="8" width="12.42578125" customWidth="1"/>
    <col min="9" max="9" width="13.85546875" customWidth="1"/>
    <col min="10" max="10" width="14.85546875" customWidth="1"/>
    <col min="11" max="11" width="16.42578125" customWidth="1"/>
    <col min="12" max="12" width="19" customWidth="1"/>
    <col min="15" max="15" width="22" customWidth="1"/>
    <col min="17" max="17" width="12.7109375" customWidth="1"/>
    <col min="18" max="18" width="14.42578125" customWidth="1"/>
    <col min="19" max="19" width="94.7109375" customWidth="1"/>
  </cols>
  <sheetData>
    <row r="1" spans="1:19" ht="21" x14ac:dyDescent="0.25">
      <c r="A1" s="88" t="s">
        <v>938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18.75" x14ac:dyDescent="0.3">
      <c r="A2" s="89" t="s">
        <v>727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ht="15" customHeight="1" x14ac:dyDescent="0.25">
      <c r="A3" s="91" t="s">
        <v>16</v>
      </c>
      <c r="B3" s="91" t="s">
        <v>0</v>
      </c>
      <c r="C3" s="91" t="s">
        <v>1</v>
      </c>
      <c r="D3" s="87" t="s">
        <v>939</v>
      </c>
      <c r="E3" s="91" t="s">
        <v>940</v>
      </c>
      <c r="F3" s="91"/>
      <c r="G3" s="91" t="s">
        <v>941</v>
      </c>
      <c r="H3" s="91" t="s">
        <v>942</v>
      </c>
      <c r="I3" s="91" t="s">
        <v>943</v>
      </c>
      <c r="J3" s="91" t="s">
        <v>944</v>
      </c>
      <c r="K3" s="91" t="s">
        <v>945</v>
      </c>
      <c r="L3" s="87" t="s">
        <v>64</v>
      </c>
      <c r="M3" s="87"/>
      <c r="N3" s="87"/>
      <c r="O3" s="87"/>
      <c r="P3" s="87" t="s">
        <v>7</v>
      </c>
      <c r="Q3" s="87"/>
      <c r="R3" s="87"/>
      <c r="S3" s="87" t="s">
        <v>15</v>
      </c>
    </row>
    <row r="4" spans="1:19" x14ac:dyDescent="0.25">
      <c r="A4" s="91"/>
      <c r="B4" s="91"/>
      <c r="C4" s="91"/>
      <c r="D4" s="87"/>
      <c r="E4" s="91"/>
      <c r="F4" s="91"/>
      <c r="G4" s="91"/>
      <c r="H4" s="91"/>
      <c r="I4" s="91"/>
      <c r="J4" s="91"/>
      <c r="K4" s="91"/>
      <c r="L4" s="87" t="s">
        <v>2</v>
      </c>
      <c r="M4" s="87" t="s">
        <v>3</v>
      </c>
      <c r="N4" s="87"/>
      <c r="O4" s="87" t="s">
        <v>6</v>
      </c>
      <c r="P4" s="87" t="s">
        <v>8</v>
      </c>
      <c r="Q4" s="87" t="s">
        <v>9</v>
      </c>
      <c r="R4" s="87"/>
      <c r="S4" s="87"/>
    </row>
    <row r="5" spans="1:19" x14ac:dyDescent="0.25">
      <c r="A5" s="91"/>
      <c r="B5" s="91"/>
      <c r="C5" s="91"/>
      <c r="D5" s="87"/>
      <c r="E5" s="59" t="s">
        <v>946</v>
      </c>
      <c r="F5" s="60" t="s">
        <v>3</v>
      </c>
      <c r="G5" s="91"/>
      <c r="H5" s="91"/>
      <c r="I5" s="91"/>
      <c r="J5" s="91"/>
      <c r="K5" s="91"/>
      <c r="L5" s="87"/>
      <c r="M5" s="61" t="s">
        <v>4</v>
      </c>
      <c r="N5" s="61" t="s">
        <v>5</v>
      </c>
      <c r="O5" s="87"/>
      <c r="P5" s="87"/>
      <c r="Q5" s="61" t="s">
        <v>10</v>
      </c>
      <c r="R5" s="61" t="s">
        <v>11</v>
      </c>
      <c r="S5" s="87"/>
    </row>
    <row r="6" spans="1:19" x14ac:dyDescent="0.25">
      <c r="A6" s="23" t="s">
        <v>947</v>
      </c>
      <c r="B6" s="3" t="s">
        <v>464</v>
      </c>
      <c r="C6" s="2" t="s">
        <v>465</v>
      </c>
      <c r="D6" s="2" t="s">
        <v>948</v>
      </c>
      <c r="E6" s="22" t="s">
        <v>949</v>
      </c>
      <c r="F6" s="30">
        <v>42220</v>
      </c>
      <c r="G6" s="62" t="s">
        <v>950</v>
      </c>
      <c r="H6" s="62" t="s">
        <v>951</v>
      </c>
      <c r="I6" s="62" t="s">
        <v>952</v>
      </c>
      <c r="J6" s="17">
        <v>42226</v>
      </c>
      <c r="K6" s="22" t="s">
        <v>953</v>
      </c>
      <c r="L6" s="63" t="s">
        <v>416</v>
      </c>
      <c r="M6" s="64" t="s">
        <v>954</v>
      </c>
      <c r="N6" s="64" t="s">
        <v>897</v>
      </c>
      <c r="O6" s="65" t="s">
        <v>60</v>
      </c>
      <c r="P6" s="23">
        <v>2.5</v>
      </c>
      <c r="Q6" s="18">
        <v>550</v>
      </c>
      <c r="R6" s="2" t="s">
        <v>60</v>
      </c>
      <c r="S6" s="31" t="s">
        <v>955</v>
      </c>
    </row>
    <row r="7" spans="1:19" x14ac:dyDescent="0.25">
      <c r="A7" s="23" t="s">
        <v>947</v>
      </c>
      <c r="B7" s="3" t="s">
        <v>466</v>
      </c>
      <c r="C7" s="2" t="s">
        <v>467</v>
      </c>
      <c r="D7" s="2" t="s">
        <v>956</v>
      </c>
      <c r="E7" s="22" t="s">
        <v>949</v>
      </c>
      <c r="F7" s="30">
        <v>42220</v>
      </c>
      <c r="G7" s="30" t="s">
        <v>957</v>
      </c>
      <c r="H7" s="2" t="s">
        <v>958</v>
      </c>
      <c r="I7" s="2" t="s">
        <v>959</v>
      </c>
      <c r="J7" s="17">
        <v>42226</v>
      </c>
      <c r="K7" s="22" t="s">
        <v>953</v>
      </c>
      <c r="L7" s="63" t="s">
        <v>416</v>
      </c>
      <c r="M7" s="64" t="s">
        <v>954</v>
      </c>
      <c r="N7" s="64" t="s">
        <v>897</v>
      </c>
      <c r="O7" s="65" t="s">
        <v>60</v>
      </c>
      <c r="P7" s="23">
        <v>2.5</v>
      </c>
      <c r="Q7" s="18">
        <v>550</v>
      </c>
      <c r="R7" s="2" t="s">
        <v>60</v>
      </c>
      <c r="S7" s="31" t="s">
        <v>955</v>
      </c>
    </row>
    <row r="8" spans="1:19" x14ac:dyDescent="0.25">
      <c r="A8" s="23" t="s">
        <v>947</v>
      </c>
      <c r="B8" s="3" t="s">
        <v>361</v>
      </c>
      <c r="C8" s="2" t="s">
        <v>362</v>
      </c>
      <c r="D8" s="2" t="s">
        <v>960</v>
      </c>
      <c r="E8" s="22" t="s">
        <v>949</v>
      </c>
      <c r="F8" s="30">
        <v>42220</v>
      </c>
      <c r="G8" s="30" t="s">
        <v>961</v>
      </c>
      <c r="H8" s="2" t="s">
        <v>962</v>
      </c>
      <c r="I8" s="2" t="s">
        <v>963</v>
      </c>
      <c r="J8" s="17">
        <v>42226</v>
      </c>
      <c r="K8" s="22" t="s">
        <v>953</v>
      </c>
      <c r="L8" s="63" t="s">
        <v>416</v>
      </c>
      <c r="M8" s="64" t="s">
        <v>954</v>
      </c>
      <c r="N8" s="64" t="s">
        <v>897</v>
      </c>
      <c r="O8" s="65" t="s">
        <v>60</v>
      </c>
      <c r="P8" s="23">
        <v>2.5</v>
      </c>
      <c r="Q8" s="18">
        <v>550</v>
      </c>
      <c r="R8" s="2" t="s">
        <v>60</v>
      </c>
      <c r="S8" s="31" t="s">
        <v>964</v>
      </c>
    </row>
    <row r="9" spans="1:19" x14ac:dyDescent="0.25">
      <c r="A9" s="23" t="s">
        <v>965</v>
      </c>
      <c r="B9" s="3" t="s">
        <v>464</v>
      </c>
      <c r="C9" s="2" t="s">
        <v>465</v>
      </c>
      <c r="D9" s="2" t="s">
        <v>948</v>
      </c>
      <c r="E9" s="22" t="s">
        <v>966</v>
      </c>
      <c r="F9" s="30">
        <v>42220</v>
      </c>
      <c r="G9" s="30" t="s">
        <v>967</v>
      </c>
      <c r="H9" s="2" t="s">
        <v>968</v>
      </c>
      <c r="I9" s="2" t="s">
        <v>969</v>
      </c>
      <c r="J9" s="17">
        <v>42235</v>
      </c>
      <c r="K9" s="22" t="s">
        <v>953</v>
      </c>
      <c r="L9" s="2" t="s">
        <v>970</v>
      </c>
      <c r="M9" s="11" t="s">
        <v>971</v>
      </c>
      <c r="N9" s="11" t="s">
        <v>972</v>
      </c>
      <c r="O9" s="65" t="s">
        <v>60</v>
      </c>
      <c r="P9" s="23">
        <v>3.5</v>
      </c>
      <c r="Q9" s="18">
        <v>770</v>
      </c>
      <c r="R9" s="2" t="s">
        <v>60</v>
      </c>
      <c r="S9" s="31" t="s">
        <v>973</v>
      </c>
    </row>
    <row r="10" spans="1:19" x14ac:dyDescent="0.25">
      <c r="A10" s="23" t="s">
        <v>965</v>
      </c>
      <c r="B10" s="3" t="s">
        <v>466</v>
      </c>
      <c r="C10" s="2" t="s">
        <v>467</v>
      </c>
      <c r="D10" s="2" t="s">
        <v>956</v>
      </c>
      <c r="E10" s="22" t="s">
        <v>966</v>
      </c>
      <c r="F10" s="30">
        <v>42220</v>
      </c>
      <c r="G10" s="2" t="s">
        <v>974</v>
      </c>
      <c r="H10" s="2" t="s">
        <v>975</v>
      </c>
      <c r="I10" s="2" t="s">
        <v>976</v>
      </c>
      <c r="J10" s="17">
        <v>42235</v>
      </c>
      <c r="K10" s="22" t="s">
        <v>953</v>
      </c>
      <c r="L10" s="2" t="s">
        <v>970</v>
      </c>
      <c r="M10" s="11" t="s">
        <v>971</v>
      </c>
      <c r="N10" s="11" t="s">
        <v>972</v>
      </c>
      <c r="O10" s="65" t="s">
        <v>60</v>
      </c>
      <c r="P10" s="23">
        <v>3.5</v>
      </c>
      <c r="Q10" s="18">
        <v>770</v>
      </c>
      <c r="R10" s="2" t="s">
        <v>60</v>
      </c>
      <c r="S10" s="31" t="s">
        <v>973</v>
      </c>
    </row>
    <row r="11" spans="1:19" x14ac:dyDescent="0.25">
      <c r="A11" s="23" t="s">
        <v>965</v>
      </c>
      <c r="B11" s="3" t="s">
        <v>37</v>
      </c>
      <c r="C11" s="2" t="s">
        <v>59</v>
      </c>
      <c r="D11" s="2" t="s">
        <v>960</v>
      </c>
      <c r="E11" s="22" t="s">
        <v>966</v>
      </c>
      <c r="F11" s="30">
        <v>42220</v>
      </c>
      <c r="G11" s="2" t="s">
        <v>977</v>
      </c>
      <c r="H11" s="2" t="s">
        <v>978</v>
      </c>
      <c r="I11" s="2" t="s">
        <v>979</v>
      </c>
      <c r="J11" s="17">
        <v>42235</v>
      </c>
      <c r="K11" s="22" t="s">
        <v>953</v>
      </c>
      <c r="L11" s="2" t="s">
        <v>970</v>
      </c>
      <c r="M11" s="11" t="s">
        <v>971</v>
      </c>
      <c r="N11" s="11" t="s">
        <v>972</v>
      </c>
      <c r="O11" s="65" t="s">
        <v>60</v>
      </c>
      <c r="P11" s="23">
        <v>3.5</v>
      </c>
      <c r="Q11" s="18">
        <v>770</v>
      </c>
      <c r="R11" s="2" t="s">
        <v>60</v>
      </c>
      <c r="S11" s="31" t="s">
        <v>980</v>
      </c>
    </row>
    <row r="12" spans="1:19" x14ac:dyDescent="0.25">
      <c r="A12" s="8" t="s">
        <v>981</v>
      </c>
      <c r="B12" s="4" t="s">
        <v>728</v>
      </c>
      <c r="C12" s="2" t="s">
        <v>982</v>
      </c>
      <c r="D12" s="2" t="s">
        <v>983</v>
      </c>
      <c r="E12" s="17" t="s">
        <v>729</v>
      </c>
      <c r="F12" s="17">
        <v>42220</v>
      </c>
      <c r="G12" s="2" t="s">
        <v>984</v>
      </c>
      <c r="H12" s="2" t="s">
        <v>985</v>
      </c>
      <c r="I12" s="2" t="s">
        <v>986</v>
      </c>
      <c r="J12" s="17">
        <v>42226</v>
      </c>
      <c r="K12" s="17">
        <v>42222</v>
      </c>
      <c r="L12" s="2" t="s">
        <v>987</v>
      </c>
      <c r="M12" s="11" t="s">
        <v>988</v>
      </c>
      <c r="N12" s="11" t="s">
        <v>989</v>
      </c>
      <c r="O12" s="16">
        <v>2244.33</v>
      </c>
      <c r="P12" s="2">
        <v>5.5</v>
      </c>
      <c r="Q12" s="2" t="s">
        <v>60</v>
      </c>
      <c r="R12" s="10">
        <v>4455</v>
      </c>
      <c r="S12" s="7" t="s">
        <v>990</v>
      </c>
    </row>
    <row r="13" spans="1:19" x14ac:dyDescent="0.25">
      <c r="A13" s="66" t="s">
        <v>991</v>
      </c>
      <c r="B13" s="4" t="s">
        <v>30</v>
      </c>
      <c r="C13" s="23" t="s">
        <v>51</v>
      </c>
      <c r="D13" s="2" t="s">
        <v>992</v>
      </c>
      <c r="E13" s="2" t="s">
        <v>730</v>
      </c>
      <c r="F13" s="17">
        <v>42220</v>
      </c>
      <c r="G13" s="2" t="s">
        <v>993</v>
      </c>
      <c r="H13" s="2" t="s">
        <v>994</v>
      </c>
      <c r="I13" s="2" t="s">
        <v>995</v>
      </c>
      <c r="J13" s="17">
        <v>42226</v>
      </c>
      <c r="K13" s="17">
        <v>42222</v>
      </c>
      <c r="L13" s="65" t="s">
        <v>60</v>
      </c>
      <c r="M13" s="65" t="s">
        <v>60</v>
      </c>
      <c r="N13" s="65" t="s">
        <v>60</v>
      </c>
      <c r="O13" s="65" t="s">
        <v>60</v>
      </c>
      <c r="P13" s="2">
        <v>2.5</v>
      </c>
      <c r="Q13" s="2" t="s">
        <v>60</v>
      </c>
      <c r="R13" s="10">
        <v>2025</v>
      </c>
      <c r="S13" s="3" t="s">
        <v>996</v>
      </c>
    </row>
    <row r="14" spans="1:19" x14ac:dyDescent="0.25">
      <c r="A14" s="2" t="s">
        <v>997</v>
      </c>
      <c r="B14" s="3" t="s">
        <v>29</v>
      </c>
      <c r="C14" s="23" t="s">
        <v>50</v>
      </c>
      <c r="D14" s="2" t="s">
        <v>998</v>
      </c>
      <c r="E14" s="2" t="s">
        <v>999</v>
      </c>
      <c r="F14" s="17">
        <v>42215</v>
      </c>
      <c r="G14" s="2" t="s">
        <v>1000</v>
      </c>
      <c r="H14" s="2" t="s">
        <v>1001</v>
      </c>
      <c r="I14" s="2" t="s">
        <v>1002</v>
      </c>
      <c r="J14" s="17">
        <v>42229</v>
      </c>
      <c r="K14" s="17">
        <v>42228</v>
      </c>
      <c r="L14" s="2" t="s">
        <v>1003</v>
      </c>
      <c r="M14" s="11" t="s">
        <v>1004</v>
      </c>
      <c r="N14" s="11" t="s">
        <v>1005</v>
      </c>
      <c r="O14" s="16">
        <v>2438.96</v>
      </c>
      <c r="P14" s="2">
        <v>4.5</v>
      </c>
      <c r="Q14" s="2" t="s">
        <v>60</v>
      </c>
      <c r="R14" s="10">
        <v>3645</v>
      </c>
      <c r="S14" s="3" t="s">
        <v>1006</v>
      </c>
    </row>
    <row r="15" spans="1:19" x14ac:dyDescent="0.25">
      <c r="A15" s="8" t="s">
        <v>1007</v>
      </c>
      <c r="B15" s="3" t="s">
        <v>28</v>
      </c>
      <c r="C15" s="2" t="s">
        <v>49</v>
      </c>
      <c r="D15" s="2" t="s">
        <v>1008</v>
      </c>
      <c r="E15" s="2" t="s">
        <v>1009</v>
      </c>
      <c r="F15" s="17">
        <v>42215</v>
      </c>
      <c r="G15" s="2" t="s">
        <v>1010</v>
      </c>
      <c r="H15" s="2" t="s">
        <v>1011</v>
      </c>
      <c r="I15" s="2" t="s">
        <v>1012</v>
      </c>
      <c r="J15" s="17">
        <v>42229</v>
      </c>
      <c r="K15" s="17">
        <v>42228</v>
      </c>
      <c r="L15" s="2" t="s">
        <v>1003</v>
      </c>
      <c r="M15" s="11" t="s">
        <v>1004</v>
      </c>
      <c r="N15" s="11" t="s">
        <v>1005</v>
      </c>
      <c r="O15" s="10">
        <v>1389.29</v>
      </c>
      <c r="P15" s="2"/>
      <c r="Q15" s="2" t="s">
        <v>60</v>
      </c>
      <c r="R15" s="10">
        <v>3645</v>
      </c>
      <c r="S15" s="3" t="s">
        <v>1006</v>
      </c>
    </row>
    <row r="16" spans="1:19" x14ac:dyDescent="0.25">
      <c r="A16" s="8" t="s">
        <v>1013</v>
      </c>
      <c r="B16" s="28" t="s">
        <v>71</v>
      </c>
      <c r="C16" s="23" t="s">
        <v>81</v>
      </c>
      <c r="D16" s="2" t="s">
        <v>983</v>
      </c>
      <c r="E16" s="2" t="s">
        <v>1014</v>
      </c>
      <c r="F16" s="17">
        <v>42220</v>
      </c>
      <c r="G16" s="2" t="s">
        <v>1015</v>
      </c>
      <c r="H16" s="2" t="s">
        <v>1016</v>
      </c>
      <c r="I16" s="2" t="s">
        <v>1017</v>
      </c>
      <c r="J16" s="17">
        <v>42226</v>
      </c>
      <c r="K16" s="17">
        <v>42222</v>
      </c>
      <c r="L16" s="2" t="s">
        <v>987</v>
      </c>
      <c r="M16" s="11" t="s">
        <v>988</v>
      </c>
      <c r="N16" s="11" t="s">
        <v>989</v>
      </c>
      <c r="O16" s="16">
        <v>2244.33</v>
      </c>
      <c r="P16" s="2">
        <v>5.5</v>
      </c>
      <c r="Q16" s="2" t="s">
        <v>60</v>
      </c>
      <c r="R16" s="10">
        <v>4455</v>
      </c>
      <c r="S16" s="7" t="s">
        <v>990</v>
      </c>
    </row>
    <row r="17" spans="1:19" x14ac:dyDescent="0.25">
      <c r="A17" s="2" t="s">
        <v>1018</v>
      </c>
      <c r="B17" s="4" t="s">
        <v>359</v>
      </c>
      <c r="C17" s="23" t="s">
        <v>360</v>
      </c>
      <c r="D17" s="2" t="s">
        <v>948</v>
      </c>
      <c r="E17" s="2" t="s">
        <v>1019</v>
      </c>
      <c r="F17" s="17">
        <v>42228</v>
      </c>
      <c r="G17" s="2" t="s">
        <v>1020</v>
      </c>
      <c r="H17" s="2" t="s">
        <v>1021</v>
      </c>
      <c r="I17" s="2" t="s">
        <v>1022</v>
      </c>
      <c r="J17" s="17">
        <v>42233</v>
      </c>
      <c r="K17" s="17">
        <v>42229</v>
      </c>
      <c r="L17" s="2" t="s">
        <v>94</v>
      </c>
      <c r="M17" s="11" t="s">
        <v>1023</v>
      </c>
      <c r="N17" s="11" t="s">
        <v>1024</v>
      </c>
      <c r="O17" s="2" t="s">
        <v>60</v>
      </c>
      <c r="P17" s="2">
        <v>5.5</v>
      </c>
      <c r="Q17" s="10">
        <v>1210</v>
      </c>
      <c r="R17" s="2" t="s">
        <v>60</v>
      </c>
      <c r="S17" s="31" t="s">
        <v>1025</v>
      </c>
    </row>
    <row r="18" spans="1:19" x14ac:dyDescent="0.25">
      <c r="A18" s="2" t="s">
        <v>1018</v>
      </c>
      <c r="B18" s="4" t="s">
        <v>418</v>
      </c>
      <c r="C18" s="26" t="s">
        <v>419</v>
      </c>
      <c r="D18" s="2" t="s">
        <v>948</v>
      </c>
      <c r="E18" s="2" t="s">
        <v>1019</v>
      </c>
      <c r="F18" s="17">
        <v>42228</v>
      </c>
      <c r="G18" s="2" t="s">
        <v>1026</v>
      </c>
      <c r="H18" s="2" t="s">
        <v>1027</v>
      </c>
      <c r="I18" s="2" t="s">
        <v>1028</v>
      </c>
      <c r="J18" s="17">
        <v>42233</v>
      </c>
      <c r="K18" s="17">
        <v>42229</v>
      </c>
      <c r="L18" s="2" t="s">
        <v>94</v>
      </c>
      <c r="M18" s="11" t="s">
        <v>1023</v>
      </c>
      <c r="N18" s="11" t="s">
        <v>1024</v>
      </c>
      <c r="O18" s="2" t="s">
        <v>60</v>
      </c>
      <c r="P18" s="2">
        <v>5.5</v>
      </c>
      <c r="Q18" s="10">
        <v>1210</v>
      </c>
      <c r="R18" s="2" t="s">
        <v>60</v>
      </c>
      <c r="S18" s="31" t="s">
        <v>1025</v>
      </c>
    </row>
    <row r="19" spans="1:19" x14ac:dyDescent="0.25">
      <c r="A19" s="2" t="s">
        <v>1018</v>
      </c>
      <c r="B19" s="4" t="s">
        <v>24</v>
      </c>
      <c r="C19" s="23" t="s">
        <v>46</v>
      </c>
      <c r="D19" s="2" t="s">
        <v>960</v>
      </c>
      <c r="E19" s="2" t="s">
        <v>1019</v>
      </c>
      <c r="F19" s="17">
        <v>42228</v>
      </c>
      <c r="G19" s="2" t="s">
        <v>1029</v>
      </c>
      <c r="H19" s="2" t="s">
        <v>1030</v>
      </c>
      <c r="I19" s="2" t="s">
        <v>1031</v>
      </c>
      <c r="J19" s="17">
        <v>42233</v>
      </c>
      <c r="K19" s="17">
        <v>42229</v>
      </c>
      <c r="L19" s="2" t="s">
        <v>94</v>
      </c>
      <c r="M19" s="11" t="s">
        <v>1023</v>
      </c>
      <c r="N19" s="11" t="s">
        <v>1024</v>
      </c>
      <c r="O19" s="2" t="s">
        <v>60</v>
      </c>
      <c r="P19" s="2">
        <v>5.5</v>
      </c>
      <c r="Q19" s="10">
        <v>1210</v>
      </c>
      <c r="R19" s="2" t="s">
        <v>60</v>
      </c>
      <c r="S19" s="31" t="s">
        <v>1032</v>
      </c>
    </row>
    <row r="20" spans="1:19" x14ac:dyDescent="0.25">
      <c r="A20" s="2" t="s">
        <v>1033</v>
      </c>
      <c r="B20" s="4" t="s">
        <v>30</v>
      </c>
      <c r="C20" s="23" t="s">
        <v>51</v>
      </c>
      <c r="D20" s="2" t="s">
        <v>992</v>
      </c>
      <c r="E20" s="2" t="s">
        <v>1034</v>
      </c>
      <c r="F20" s="17">
        <v>42233</v>
      </c>
      <c r="G20" s="2" t="s">
        <v>1035</v>
      </c>
      <c r="H20" s="2" t="s">
        <v>1036</v>
      </c>
      <c r="I20" s="2" t="s">
        <v>1037</v>
      </c>
      <c r="J20" s="17">
        <v>42237</v>
      </c>
      <c r="K20" s="30">
        <v>42236</v>
      </c>
      <c r="L20" s="65" t="s">
        <v>60</v>
      </c>
      <c r="M20" s="65" t="s">
        <v>60</v>
      </c>
      <c r="N20" s="65" t="s">
        <v>60</v>
      </c>
      <c r="O20" s="65" t="s">
        <v>60</v>
      </c>
      <c r="P20" s="2">
        <v>3.5</v>
      </c>
      <c r="Q20" s="2" t="s">
        <v>60</v>
      </c>
      <c r="R20" s="10">
        <v>2835</v>
      </c>
      <c r="S20" s="31" t="s">
        <v>1038</v>
      </c>
    </row>
    <row r="21" spans="1:19" x14ac:dyDescent="0.25">
      <c r="A21" s="2" t="s">
        <v>1039</v>
      </c>
      <c r="B21" s="28" t="s">
        <v>17</v>
      </c>
      <c r="C21" s="23" t="s">
        <v>39</v>
      </c>
      <c r="D21" s="2" t="s">
        <v>992</v>
      </c>
      <c r="E21" s="2" t="s">
        <v>1040</v>
      </c>
      <c r="F21" s="17">
        <v>42235</v>
      </c>
      <c r="G21" s="2" t="s">
        <v>1041</v>
      </c>
      <c r="H21" s="2" t="s">
        <v>1042</v>
      </c>
      <c r="I21" s="2" t="s">
        <v>1043</v>
      </c>
      <c r="J21" s="17">
        <v>42241</v>
      </c>
      <c r="K21" s="17">
        <v>42240</v>
      </c>
      <c r="L21" s="2" t="s">
        <v>1044</v>
      </c>
      <c r="M21" s="11" t="s">
        <v>1045</v>
      </c>
      <c r="N21" s="11" t="s">
        <v>1046</v>
      </c>
      <c r="O21" s="16">
        <v>838.79</v>
      </c>
      <c r="P21" s="2">
        <v>3.5</v>
      </c>
      <c r="Q21" s="2" t="s">
        <v>60</v>
      </c>
      <c r="R21" s="10">
        <v>2835</v>
      </c>
      <c r="S21" s="31" t="s">
        <v>1047</v>
      </c>
    </row>
    <row r="22" spans="1:19" x14ac:dyDescent="0.25">
      <c r="A22" s="2" t="s">
        <v>1039</v>
      </c>
      <c r="B22" s="3" t="s">
        <v>1048</v>
      </c>
      <c r="C22" s="2" t="s">
        <v>1049</v>
      </c>
      <c r="D22" s="2" t="s">
        <v>1050</v>
      </c>
      <c r="E22" s="2" t="s">
        <v>1040</v>
      </c>
      <c r="F22" s="17">
        <v>42235</v>
      </c>
      <c r="G22" s="2" t="s">
        <v>1051</v>
      </c>
      <c r="H22" s="2" t="s">
        <v>1052</v>
      </c>
      <c r="I22" s="2" t="s">
        <v>1053</v>
      </c>
      <c r="J22" s="17">
        <v>42241</v>
      </c>
      <c r="K22" s="17">
        <v>42240</v>
      </c>
      <c r="L22" s="2" t="s">
        <v>1044</v>
      </c>
      <c r="M22" s="11" t="s">
        <v>1045</v>
      </c>
      <c r="N22" s="11" t="s">
        <v>1046</v>
      </c>
      <c r="O22" s="16">
        <v>1058.69</v>
      </c>
      <c r="P22" s="2">
        <v>3.5</v>
      </c>
      <c r="Q22" s="2" t="s">
        <v>60</v>
      </c>
      <c r="R22" s="10">
        <v>2835</v>
      </c>
      <c r="S22" s="31" t="s">
        <v>1047</v>
      </c>
    </row>
    <row r="23" spans="1:19" x14ac:dyDescent="0.25">
      <c r="A23" s="2" t="s">
        <v>1054</v>
      </c>
      <c r="B23" s="3" t="s">
        <v>1055</v>
      </c>
      <c r="C23" s="2" t="s">
        <v>1056</v>
      </c>
      <c r="D23" s="2" t="s">
        <v>948</v>
      </c>
      <c r="E23" s="2" t="s">
        <v>1057</v>
      </c>
      <c r="F23" s="17">
        <v>42235</v>
      </c>
      <c r="G23" s="2" t="s">
        <v>1058</v>
      </c>
      <c r="H23" s="2" t="s">
        <v>1059</v>
      </c>
      <c r="I23" s="2" t="s">
        <v>1060</v>
      </c>
      <c r="J23" s="17">
        <v>42241</v>
      </c>
      <c r="K23" s="17">
        <v>42240</v>
      </c>
      <c r="L23" s="65" t="s">
        <v>60</v>
      </c>
      <c r="M23" s="65" t="s">
        <v>60</v>
      </c>
      <c r="N23" s="65" t="s">
        <v>60</v>
      </c>
      <c r="O23" s="65" t="s">
        <v>60</v>
      </c>
      <c r="P23" s="2">
        <v>5.5</v>
      </c>
      <c r="Q23" s="2" t="s">
        <v>60</v>
      </c>
      <c r="R23" s="10">
        <v>2420</v>
      </c>
      <c r="S23" s="31" t="s">
        <v>1061</v>
      </c>
    </row>
    <row r="24" spans="1:19" x14ac:dyDescent="0.25">
      <c r="A24" s="2" t="s">
        <v>1062</v>
      </c>
      <c r="B24" s="3" t="s">
        <v>1063</v>
      </c>
      <c r="C24" s="2" t="s">
        <v>1064</v>
      </c>
      <c r="D24" s="2" t="s">
        <v>948</v>
      </c>
      <c r="E24" s="2" t="s">
        <v>1065</v>
      </c>
      <c r="F24" s="17">
        <v>42235</v>
      </c>
      <c r="G24" s="2" t="s">
        <v>1066</v>
      </c>
      <c r="H24" s="2" t="s">
        <v>1067</v>
      </c>
      <c r="I24" s="2" t="s">
        <v>1068</v>
      </c>
      <c r="J24" s="17">
        <v>42241</v>
      </c>
      <c r="K24" s="17">
        <v>42240</v>
      </c>
      <c r="L24" s="65" t="s">
        <v>60</v>
      </c>
      <c r="M24" s="65" t="s">
        <v>60</v>
      </c>
      <c r="N24" s="65" t="s">
        <v>60</v>
      </c>
      <c r="O24" s="65" t="s">
        <v>60</v>
      </c>
      <c r="P24" s="2">
        <v>4.5</v>
      </c>
      <c r="Q24" s="2" t="s">
        <v>60</v>
      </c>
      <c r="R24" s="16">
        <v>1980</v>
      </c>
      <c r="S24" s="31" t="s">
        <v>1069</v>
      </c>
    </row>
    <row r="25" spans="1:19" x14ac:dyDescent="0.25">
      <c r="A25" s="2" t="s">
        <v>1070</v>
      </c>
      <c r="B25" s="4" t="s">
        <v>35</v>
      </c>
      <c r="C25" s="23" t="s">
        <v>57</v>
      </c>
      <c r="D25" s="2" t="s">
        <v>960</v>
      </c>
      <c r="E25" s="2" t="s">
        <v>1071</v>
      </c>
      <c r="F25" s="17">
        <v>42237</v>
      </c>
      <c r="G25" s="2" t="s">
        <v>1072</v>
      </c>
      <c r="H25" s="2" t="s">
        <v>1073</v>
      </c>
      <c r="I25" s="2" t="s">
        <v>1074</v>
      </c>
      <c r="J25" s="17">
        <v>42241</v>
      </c>
      <c r="K25" s="17">
        <v>42240</v>
      </c>
      <c r="L25" s="2" t="s">
        <v>909</v>
      </c>
      <c r="M25" s="11" t="s">
        <v>1045</v>
      </c>
      <c r="N25" s="11" t="s">
        <v>1075</v>
      </c>
      <c r="O25" s="2" t="s">
        <v>60</v>
      </c>
      <c r="P25" s="2">
        <v>6.5</v>
      </c>
      <c r="Q25" s="16">
        <v>1430</v>
      </c>
      <c r="R25" s="2" t="s">
        <v>60</v>
      </c>
      <c r="S25" s="31" t="s">
        <v>1076</v>
      </c>
    </row>
    <row r="26" spans="1:19" x14ac:dyDescent="0.25">
      <c r="A26" s="2" t="s">
        <v>1070</v>
      </c>
      <c r="B26" s="3" t="s">
        <v>1077</v>
      </c>
      <c r="C26" s="26" t="s">
        <v>1078</v>
      </c>
      <c r="D26" s="2" t="s">
        <v>948</v>
      </c>
      <c r="E26" s="2" t="s">
        <v>1071</v>
      </c>
      <c r="F26" s="17">
        <v>42237</v>
      </c>
      <c r="G26" s="2" t="s">
        <v>1079</v>
      </c>
      <c r="H26" s="2" t="s">
        <v>1080</v>
      </c>
      <c r="I26" s="2" t="s">
        <v>1081</v>
      </c>
      <c r="J26" s="17">
        <v>42241</v>
      </c>
      <c r="K26" s="17">
        <v>42240</v>
      </c>
      <c r="L26" s="2" t="s">
        <v>909</v>
      </c>
      <c r="M26" s="11" t="s">
        <v>1045</v>
      </c>
      <c r="N26" s="11" t="s">
        <v>1075</v>
      </c>
      <c r="O26" s="2" t="s">
        <v>60</v>
      </c>
      <c r="P26" s="2">
        <v>6.5</v>
      </c>
      <c r="Q26" s="16">
        <v>1430</v>
      </c>
      <c r="R26" s="2" t="s">
        <v>60</v>
      </c>
      <c r="S26" s="31" t="s">
        <v>1076</v>
      </c>
    </row>
    <row r="27" spans="1:19" x14ac:dyDescent="0.25">
      <c r="A27" s="2" t="s">
        <v>1070</v>
      </c>
      <c r="B27" s="3" t="s">
        <v>754</v>
      </c>
      <c r="C27" s="26" t="s">
        <v>755</v>
      </c>
      <c r="D27" s="2" t="s">
        <v>948</v>
      </c>
      <c r="E27" s="2" t="s">
        <v>1071</v>
      </c>
      <c r="F27" s="17">
        <v>42237</v>
      </c>
      <c r="G27" s="2" t="s">
        <v>1082</v>
      </c>
      <c r="H27" s="2" t="s">
        <v>1083</v>
      </c>
      <c r="I27" s="2" t="s">
        <v>1084</v>
      </c>
      <c r="J27" s="17">
        <v>42241</v>
      </c>
      <c r="K27" s="17">
        <v>42240</v>
      </c>
      <c r="L27" s="2" t="s">
        <v>909</v>
      </c>
      <c r="M27" s="11" t="s">
        <v>1045</v>
      </c>
      <c r="N27" s="11" t="s">
        <v>1075</v>
      </c>
      <c r="O27" s="2" t="s">
        <v>60</v>
      </c>
      <c r="P27" s="2">
        <v>6.5</v>
      </c>
      <c r="Q27" s="16">
        <v>1430</v>
      </c>
      <c r="R27" s="2" t="s">
        <v>60</v>
      </c>
      <c r="S27" s="31" t="s">
        <v>1076</v>
      </c>
    </row>
  </sheetData>
  <mergeCells count="20">
    <mergeCell ref="A1:S1"/>
    <mergeCell ref="A2:S2"/>
    <mergeCell ref="A3:A5"/>
    <mergeCell ref="B3:B5"/>
    <mergeCell ref="C3:C5"/>
    <mergeCell ref="D3:D5"/>
    <mergeCell ref="E3:F4"/>
    <mergeCell ref="G3:G5"/>
    <mergeCell ref="H3:H5"/>
    <mergeCell ref="I3:I5"/>
    <mergeCell ref="J3:J5"/>
    <mergeCell ref="K3:K5"/>
    <mergeCell ref="L3:O3"/>
    <mergeCell ref="P3:R3"/>
    <mergeCell ref="S3:S5"/>
    <mergeCell ref="L4:L5"/>
    <mergeCell ref="M4:N4"/>
    <mergeCell ref="O4:O5"/>
    <mergeCell ref="P4:P5"/>
    <mergeCell ref="Q4:R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workbookViewId="0">
      <selection activeCell="B11" sqref="B11"/>
    </sheetView>
  </sheetViews>
  <sheetFormatPr defaultRowHeight="15" x14ac:dyDescent="0.25"/>
  <cols>
    <col min="1" max="1" width="16" style="6" customWidth="1"/>
    <col min="2" max="2" width="37.5703125" style="6" customWidth="1"/>
    <col min="3" max="3" width="13.42578125" style="6" customWidth="1"/>
    <col min="4" max="4" width="9.140625" style="6"/>
    <col min="5" max="5" width="13.28515625" style="6" customWidth="1"/>
    <col min="6" max="6" width="13.5703125" style="6" customWidth="1"/>
    <col min="7" max="7" width="13.85546875" style="6" customWidth="1"/>
    <col min="8" max="8" width="14.85546875" style="6" customWidth="1"/>
    <col min="9" max="9" width="19" style="6" customWidth="1"/>
    <col min="10" max="11" width="9.140625" style="6"/>
    <col min="12" max="12" width="22" style="6" customWidth="1"/>
    <col min="13" max="13" width="11.5703125" style="6" customWidth="1"/>
    <col min="14" max="14" width="15.7109375" style="6" customWidth="1"/>
    <col min="15" max="15" width="14.42578125" style="6" customWidth="1"/>
    <col min="16" max="16" width="94.7109375" style="6" customWidth="1"/>
    <col min="17" max="16384" width="9.140625" style="6"/>
  </cols>
  <sheetData>
    <row r="1" spans="1:16" ht="21" x14ac:dyDescent="0.25">
      <c r="A1" s="88" t="s">
        <v>938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</row>
    <row r="2" spans="1:16" ht="18.75" x14ac:dyDescent="0.3">
      <c r="A2" s="89" t="s">
        <v>1085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</row>
    <row r="3" spans="1:16" ht="15" customHeight="1" x14ac:dyDescent="0.25">
      <c r="A3" s="91" t="s">
        <v>16</v>
      </c>
      <c r="B3" s="91" t="s">
        <v>0</v>
      </c>
      <c r="C3" s="91" t="s">
        <v>1</v>
      </c>
      <c r="D3" s="91" t="s">
        <v>940</v>
      </c>
      <c r="E3" s="91"/>
      <c r="F3" s="91" t="s">
        <v>941</v>
      </c>
      <c r="G3" s="91" t="s">
        <v>943</v>
      </c>
      <c r="H3" s="91" t="s">
        <v>944</v>
      </c>
      <c r="I3" s="87" t="s">
        <v>64</v>
      </c>
      <c r="J3" s="87"/>
      <c r="K3" s="87"/>
      <c r="L3" s="87"/>
      <c r="M3" s="87" t="s">
        <v>7</v>
      </c>
      <c r="N3" s="87"/>
      <c r="O3" s="87"/>
      <c r="P3" s="87" t="s">
        <v>15</v>
      </c>
    </row>
    <row r="4" spans="1:16" x14ac:dyDescent="0.25">
      <c r="A4" s="91"/>
      <c r="B4" s="91"/>
      <c r="C4" s="91"/>
      <c r="D4" s="91"/>
      <c r="E4" s="91"/>
      <c r="F4" s="91"/>
      <c r="G4" s="91"/>
      <c r="H4" s="91"/>
      <c r="I4" s="87" t="s">
        <v>2</v>
      </c>
      <c r="J4" s="87" t="s">
        <v>3</v>
      </c>
      <c r="K4" s="87"/>
      <c r="L4" s="87" t="s">
        <v>6</v>
      </c>
      <c r="M4" s="87" t="s">
        <v>8</v>
      </c>
      <c r="N4" s="87" t="s">
        <v>9</v>
      </c>
      <c r="O4" s="87"/>
      <c r="P4" s="87"/>
    </row>
    <row r="5" spans="1:16" x14ac:dyDescent="0.25">
      <c r="A5" s="91"/>
      <c r="B5" s="91"/>
      <c r="C5" s="91"/>
      <c r="D5" s="59" t="s">
        <v>946</v>
      </c>
      <c r="E5" s="60" t="s">
        <v>3</v>
      </c>
      <c r="F5" s="91"/>
      <c r="G5" s="91"/>
      <c r="H5" s="91"/>
      <c r="I5" s="87"/>
      <c r="J5" s="61" t="s">
        <v>4</v>
      </c>
      <c r="K5" s="61" t="s">
        <v>5</v>
      </c>
      <c r="L5" s="87"/>
      <c r="M5" s="87"/>
      <c r="N5" s="61" t="s">
        <v>10</v>
      </c>
      <c r="O5" s="61" t="s">
        <v>11</v>
      </c>
      <c r="P5" s="87"/>
    </row>
    <row r="6" spans="1:16" ht="13.5" customHeight="1" x14ac:dyDescent="0.25">
      <c r="A6" s="2" t="s">
        <v>1086</v>
      </c>
      <c r="B6" s="3" t="s">
        <v>25</v>
      </c>
      <c r="C6" s="2" t="s">
        <v>47</v>
      </c>
      <c r="D6" s="2" t="s">
        <v>1087</v>
      </c>
      <c r="E6" s="17">
        <v>42220</v>
      </c>
      <c r="F6" s="2" t="s">
        <v>1088</v>
      </c>
      <c r="G6" s="2" t="s">
        <v>1089</v>
      </c>
      <c r="H6" s="17">
        <v>42248</v>
      </c>
      <c r="I6" s="2" t="s">
        <v>987</v>
      </c>
      <c r="J6" s="11" t="s">
        <v>1090</v>
      </c>
      <c r="K6" s="11" t="s">
        <v>1091</v>
      </c>
      <c r="L6" s="16">
        <v>1008.99</v>
      </c>
      <c r="M6" s="2">
        <v>4.5</v>
      </c>
      <c r="N6" s="2" t="s">
        <v>60</v>
      </c>
      <c r="O6" s="8">
        <v>1980</v>
      </c>
      <c r="P6" s="4" t="s">
        <v>1092</v>
      </c>
    </row>
    <row r="7" spans="1:16" x14ac:dyDescent="0.25">
      <c r="A7" s="2" t="s">
        <v>1093</v>
      </c>
      <c r="B7" s="3" t="s">
        <v>1094</v>
      </c>
      <c r="C7" s="2" t="s">
        <v>1095</v>
      </c>
      <c r="D7" s="2" t="s">
        <v>1096</v>
      </c>
      <c r="E7" s="17">
        <v>42235</v>
      </c>
      <c r="F7" s="2" t="s">
        <v>1097</v>
      </c>
      <c r="G7" s="2" t="s">
        <v>1098</v>
      </c>
      <c r="H7" s="17">
        <v>42262</v>
      </c>
      <c r="I7" s="2" t="s">
        <v>987</v>
      </c>
      <c r="J7" s="11" t="s">
        <v>1099</v>
      </c>
      <c r="K7" s="11" t="s">
        <v>1100</v>
      </c>
      <c r="L7" s="67">
        <v>2184.4499999999998</v>
      </c>
      <c r="M7" s="2">
        <v>5.5</v>
      </c>
      <c r="N7" s="2" t="s">
        <v>60</v>
      </c>
      <c r="O7" s="8">
        <v>2420</v>
      </c>
      <c r="P7" s="31" t="s">
        <v>1101</v>
      </c>
    </row>
    <row r="8" spans="1:16" x14ac:dyDescent="0.25">
      <c r="A8" s="2" t="s">
        <v>1102</v>
      </c>
      <c r="B8" s="3" t="s">
        <v>73</v>
      </c>
      <c r="C8" s="26" t="s">
        <v>80</v>
      </c>
      <c r="D8" s="2" t="s">
        <v>1103</v>
      </c>
      <c r="E8" s="17">
        <v>42240</v>
      </c>
      <c r="F8" s="2" t="s">
        <v>1104</v>
      </c>
      <c r="G8" s="2" t="s">
        <v>1105</v>
      </c>
      <c r="H8" s="17">
        <v>42251</v>
      </c>
      <c r="I8" s="2" t="s">
        <v>1106</v>
      </c>
      <c r="J8" s="22" t="s">
        <v>1107</v>
      </c>
      <c r="K8" s="22" t="s">
        <v>1108</v>
      </c>
      <c r="L8" s="34">
        <v>1263.79</v>
      </c>
      <c r="M8" s="2">
        <v>4.5</v>
      </c>
      <c r="N8" s="2" t="s">
        <v>60</v>
      </c>
      <c r="O8" s="10">
        <v>3645</v>
      </c>
      <c r="P8" s="31" t="s">
        <v>1109</v>
      </c>
    </row>
    <row r="9" spans="1:16" x14ac:dyDescent="0.25">
      <c r="A9" s="2" t="s">
        <v>1110</v>
      </c>
      <c r="B9" s="4" t="s">
        <v>30</v>
      </c>
      <c r="C9" s="23" t="s">
        <v>51</v>
      </c>
      <c r="D9" s="2" t="s">
        <v>1111</v>
      </c>
      <c r="E9" s="17">
        <v>42244</v>
      </c>
      <c r="F9" s="2" t="s">
        <v>1112</v>
      </c>
      <c r="G9" s="2" t="s">
        <v>1113</v>
      </c>
      <c r="H9" s="17">
        <v>42251</v>
      </c>
      <c r="I9" s="2" t="s">
        <v>624</v>
      </c>
      <c r="J9" s="11" t="s">
        <v>1114</v>
      </c>
      <c r="K9" s="11" t="s">
        <v>1115</v>
      </c>
      <c r="L9" s="2" t="s">
        <v>60</v>
      </c>
      <c r="M9" s="2">
        <v>3.5</v>
      </c>
      <c r="N9" s="16">
        <v>1501.5</v>
      </c>
      <c r="O9" s="2" t="s">
        <v>60</v>
      </c>
      <c r="P9" s="3" t="s">
        <v>1116</v>
      </c>
    </row>
    <row r="10" spans="1:16" x14ac:dyDescent="0.25">
      <c r="A10" s="2" t="s">
        <v>1117</v>
      </c>
      <c r="B10" s="3" t="s">
        <v>308</v>
      </c>
      <c r="C10" s="2" t="s">
        <v>309</v>
      </c>
      <c r="D10" s="2" t="s">
        <v>1118</v>
      </c>
      <c r="E10" s="2" t="s">
        <v>1119</v>
      </c>
      <c r="F10" s="2" t="s">
        <v>1120</v>
      </c>
      <c r="G10" s="2" t="s">
        <v>1121</v>
      </c>
      <c r="H10" s="2" t="s">
        <v>1122</v>
      </c>
      <c r="I10" s="2" t="s">
        <v>1044</v>
      </c>
      <c r="J10" s="11" t="s">
        <v>1123</v>
      </c>
      <c r="K10" s="11" t="s">
        <v>1100</v>
      </c>
      <c r="L10" s="16">
        <v>380.37</v>
      </c>
      <c r="M10" s="2">
        <v>2.5</v>
      </c>
      <c r="N10" s="2" t="s">
        <v>60</v>
      </c>
      <c r="O10" s="10">
        <v>1100</v>
      </c>
      <c r="P10" s="3" t="s">
        <v>1124</v>
      </c>
    </row>
    <row r="11" spans="1:16" x14ac:dyDescent="0.25">
      <c r="A11" s="2" t="s">
        <v>1125</v>
      </c>
      <c r="B11" s="3" t="s">
        <v>26</v>
      </c>
      <c r="C11" s="2" t="s">
        <v>48</v>
      </c>
      <c r="D11" s="2" t="s">
        <v>1126</v>
      </c>
      <c r="E11" s="17">
        <v>42243</v>
      </c>
      <c r="F11" s="2" t="s">
        <v>1127</v>
      </c>
      <c r="G11" s="2" t="s">
        <v>1128</v>
      </c>
      <c r="H11" s="17">
        <v>42248</v>
      </c>
      <c r="I11" s="2" t="s">
        <v>909</v>
      </c>
      <c r="J11" s="11" t="s">
        <v>1129</v>
      </c>
      <c r="K11" s="11" t="s">
        <v>1130</v>
      </c>
      <c r="L11" s="2" t="s">
        <v>60</v>
      </c>
      <c r="M11" s="2">
        <v>9.5</v>
      </c>
      <c r="N11" s="16">
        <v>2090</v>
      </c>
      <c r="O11" s="2" t="s">
        <v>60</v>
      </c>
      <c r="P11" s="3" t="s">
        <v>1131</v>
      </c>
    </row>
    <row r="12" spans="1:16" x14ac:dyDescent="0.25">
      <c r="A12" s="2" t="s">
        <v>1125</v>
      </c>
      <c r="B12" s="4" t="s">
        <v>22</v>
      </c>
      <c r="C12" s="23" t="s">
        <v>44</v>
      </c>
      <c r="D12" s="2" t="s">
        <v>1126</v>
      </c>
      <c r="E12" s="17">
        <v>42243</v>
      </c>
      <c r="F12" s="2" t="s">
        <v>1132</v>
      </c>
      <c r="G12" s="2" t="s">
        <v>1133</v>
      </c>
      <c r="H12" s="17">
        <v>42248</v>
      </c>
      <c r="I12" s="2" t="s">
        <v>909</v>
      </c>
      <c r="J12" s="11" t="s">
        <v>1129</v>
      </c>
      <c r="K12" s="11" t="s">
        <v>1130</v>
      </c>
      <c r="L12" s="2" t="s">
        <v>60</v>
      </c>
      <c r="M12" s="2">
        <v>9.5</v>
      </c>
      <c r="N12" s="16">
        <v>2090</v>
      </c>
      <c r="O12" s="2" t="s">
        <v>60</v>
      </c>
      <c r="P12" s="3" t="s">
        <v>1134</v>
      </c>
    </row>
    <row r="13" spans="1:16" x14ac:dyDescent="0.25">
      <c r="A13" s="2" t="s">
        <v>1135</v>
      </c>
      <c r="B13" s="3" t="s">
        <v>1136</v>
      </c>
      <c r="C13" s="2" t="s">
        <v>1137</v>
      </c>
      <c r="D13" s="2" t="s">
        <v>1138</v>
      </c>
      <c r="E13" s="17">
        <v>42242</v>
      </c>
      <c r="F13" s="2" t="s">
        <v>1139</v>
      </c>
      <c r="G13" s="2" t="s">
        <v>1140</v>
      </c>
      <c r="H13" s="17">
        <v>42276</v>
      </c>
      <c r="I13" s="2" t="s">
        <v>1141</v>
      </c>
      <c r="J13" s="2" t="s">
        <v>60</v>
      </c>
      <c r="K13" s="2" t="s">
        <v>60</v>
      </c>
      <c r="L13" s="2" t="s">
        <v>60</v>
      </c>
      <c r="M13" s="2">
        <v>6.5</v>
      </c>
      <c r="N13" s="2" t="s">
        <v>60</v>
      </c>
      <c r="O13" s="10">
        <v>11461.16</v>
      </c>
      <c r="P13" s="3" t="s">
        <v>1142</v>
      </c>
    </row>
    <row r="14" spans="1:16" x14ac:dyDescent="0.25">
      <c r="A14" s="2" t="s">
        <v>1143</v>
      </c>
      <c r="B14" s="3" t="s">
        <v>25</v>
      </c>
      <c r="C14" s="2" t="s">
        <v>47</v>
      </c>
      <c r="D14" s="2" t="s">
        <v>1144</v>
      </c>
      <c r="E14" s="17">
        <v>42243</v>
      </c>
      <c r="F14" s="2" t="s">
        <v>1145</v>
      </c>
      <c r="G14" s="2" t="s">
        <v>1146</v>
      </c>
      <c r="H14" s="17">
        <v>42251</v>
      </c>
      <c r="I14" s="2" t="s">
        <v>1147</v>
      </c>
      <c r="J14" s="11" t="s">
        <v>1148</v>
      </c>
      <c r="K14" s="11" t="s">
        <v>1148</v>
      </c>
      <c r="L14" s="2" t="s">
        <v>60</v>
      </c>
      <c r="M14" s="2">
        <v>0.5</v>
      </c>
      <c r="N14" s="16">
        <v>110</v>
      </c>
      <c r="O14" s="2" t="s">
        <v>60</v>
      </c>
      <c r="P14" s="3" t="s">
        <v>1149</v>
      </c>
    </row>
    <row r="15" spans="1:16" x14ac:dyDescent="0.25">
      <c r="A15" s="2" t="s">
        <v>1150</v>
      </c>
      <c r="B15" s="3" t="s">
        <v>1151</v>
      </c>
      <c r="C15" s="2" t="s">
        <v>688</v>
      </c>
      <c r="D15" s="2" t="s">
        <v>1152</v>
      </c>
      <c r="E15" s="17">
        <v>42244</v>
      </c>
      <c r="F15" s="2" t="s">
        <v>1153</v>
      </c>
      <c r="G15" s="2" t="s">
        <v>1154</v>
      </c>
      <c r="H15" s="17">
        <v>42248</v>
      </c>
      <c r="I15" s="2" t="s">
        <v>1155</v>
      </c>
      <c r="J15" s="11" t="s">
        <v>1156</v>
      </c>
      <c r="K15" s="11" t="s">
        <v>1130</v>
      </c>
      <c r="L15" s="2" t="s">
        <v>60</v>
      </c>
      <c r="M15" s="2">
        <v>4.5</v>
      </c>
      <c r="N15" s="16">
        <v>990</v>
      </c>
      <c r="O15" s="2" t="s">
        <v>60</v>
      </c>
      <c r="P15" s="3" t="s">
        <v>1157</v>
      </c>
    </row>
    <row r="16" spans="1:16" x14ac:dyDescent="0.25">
      <c r="A16" s="2" t="s">
        <v>1150</v>
      </c>
      <c r="B16" s="3" t="s">
        <v>1158</v>
      </c>
      <c r="C16" s="2" t="s">
        <v>1159</v>
      </c>
      <c r="D16" s="2" t="s">
        <v>1152</v>
      </c>
      <c r="E16" s="17">
        <v>42244</v>
      </c>
      <c r="F16" s="2" t="s">
        <v>1160</v>
      </c>
      <c r="G16" s="2" t="s">
        <v>1161</v>
      </c>
      <c r="H16" s="17">
        <v>42250</v>
      </c>
      <c r="I16" s="2" t="s">
        <v>1155</v>
      </c>
      <c r="J16" s="11" t="s">
        <v>1156</v>
      </c>
      <c r="K16" s="11" t="s">
        <v>1130</v>
      </c>
      <c r="L16" s="2" t="s">
        <v>60</v>
      </c>
      <c r="M16" s="2">
        <v>4.5</v>
      </c>
      <c r="N16" s="16">
        <v>990</v>
      </c>
      <c r="O16" s="2" t="s">
        <v>60</v>
      </c>
      <c r="P16" s="3" t="s">
        <v>1162</v>
      </c>
    </row>
    <row r="17" spans="1:16" x14ac:dyDescent="0.25">
      <c r="A17" s="2" t="s">
        <v>1150</v>
      </c>
      <c r="B17" s="3" t="s">
        <v>361</v>
      </c>
      <c r="C17" s="2" t="s">
        <v>362</v>
      </c>
      <c r="D17" s="2" t="s">
        <v>1152</v>
      </c>
      <c r="E17" s="17">
        <v>42244</v>
      </c>
      <c r="F17" s="2" t="s">
        <v>1163</v>
      </c>
      <c r="G17" s="2" t="s">
        <v>1164</v>
      </c>
      <c r="H17" s="17">
        <v>42248</v>
      </c>
      <c r="I17" s="2" t="s">
        <v>1155</v>
      </c>
      <c r="J17" s="11" t="s">
        <v>1156</v>
      </c>
      <c r="K17" s="11" t="s">
        <v>1130</v>
      </c>
      <c r="L17" s="2" t="s">
        <v>60</v>
      </c>
      <c r="M17" s="2">
        <v>4.5</v>
      </c>
      <c r="N17" s="16">
        <v>990</v>
      </c>
      <c r="O17" s="2" t="s">
        <v>60</v>
      </c>
      <c r="P17" s="3" t="s">
        <v>1162</v>
      </c>
    </row>
    <row r="18" spans="1:16" x14ac:dyDescent="0.25">
      <c r="A18" s="2" t="s">
        <v>1150</v>
      </c>
      <c r="B18" s="4" t="s">
        <v>457</v>
      </c>
      <c r="C18" s="2" t="s">
        <v>458</v>
      </c>
      <c r="D18" s="2" t="s">
        <v>1152</v>
      </c>
      <c r="E18" s="17">
        <v>42244</v>
      </c>
      <c r="F18" s="2" t="s">
        <v>1165</v>
      </c>
      <c r="G18" s="2" t="s">
        <v>1166</v>
      </c>
      <c r="H18" s="17">
        <v>42248</v>
      </c>
      <c r="I18" s="2" t="s">
        <v>1155</v>
      </c>
      <c r="J18" s="11" t="s">
        <v>1156</v>
      </c>
      <c r="K18" s="11" t="s">
        <v>1130</v>
      </c>
      <c r="L18" s="2" t="s">
        <v>60</v>
      </c>
      <c r="M18" s="2">
        <v>6.5</v>
      </c>
      <c r="N18" s="16">
        <v>1430</v>
      </c>
      <c r="O18" s="2" t="s">
        <v>60</v>
      </c>
      <c r="P18" s="3" t="s">
        <v>1157</v>
      </c>
    </row>
    <row r="19" spans="1:16" x14ac:dyDescent="0.25">
      <c r="A19" s="2" t="s">
        <v>1150</v>
      </c>
      <c r="B19" s="28" t="s">
        <v>648</v>
      </c>
      <c r="C19" s="23" t="s">
        <v>649</v>
      </c>
      <c r="D19" s="2" t="s">
        <v>1152</v>
      </c>
      <c r="E19" s="17">
        <v>42244</v>
      </c>
      <c r="F19" s="2" t="s">
        <v>1167</v>
      </c>
      <c r="G19" s="2" t="s">
        <v>1168</v>
      </c>
      <c r="H19" s="17">
        <v>42248</v>
      </c>
      <c r="I19" s="2" t="s">
        <v>1155</v>
      </c>
      <c r="J19" s="11" t="s">
        <v>1156</v>
      </c>
      <c r="K19" s="11" t="s">
        <v>1130</v>
      </c>
      <c r="L19" s="2" t="s">
        <v>60</v>
      </c>
      <c r="M19" s="2">
        <v>6.5</v>
      </c>
      <c r="N19" s="58">
        <f>N18</f>
        <v>1430</v>
      </c>
      <c r="O19" s="2" t="s">
        <v>60</v>
      </c>
      <c r="P19" s="3" t="s">
        <v>1162</v>
      </c>
    </row>
    <row r="20" spans="1:16" x14ac:dyDescent="0.25">
      <c r="A20" s="2" t="s">
        <v>1150</v>
      </c>
      <c r="B20" s="4" t="s">
        <v>1169</v>
      </c>
      <c r="C20" s="68" t="s">
        <v>96</v>
      </c>
      <c r="D20" s="2" t="s">
        <v>1152</v>
      </c>
      <c r="E20" s="17">
        <v>42244</v>
      </c>
      <c r="F20" s="2" t="s">
        <v>1170</v>
      </c>
      <c r="G20" s="2" t="s">
        <v>1171</v>
      </c>
      <c r="H20" s="17">
        <v>42248</v>
      </c>
      <c r="I20" s="2" t="s">
        <v>1155</v>
      </c>
      <c r="J20" s="11" t="s">
        <v>1156</v>
      </c>
      <c r="K20" s="11" t="s">
        <v>1130</v>
      </c>
      <c r="L20" s="2" t="s">
        <v>60</v>
      </c>
      <c r="M20" s="2">
        <v>6.5</v>
      </c>
      <c r="N20" s="58">
        <f>N18</f>
        <v>1430</v>
      </c>
      <c r="O20" s="2" t="s">
        <v>60</v>
      </c>
      <c r="P20" s="3" t="s">
        <v>1162</v>
      </c>
    </row>
    <row r="21" spans="1:16" x14ac:dyDescent="0.25">
      <c r="A21" s="2" t="s">
        <v>1150</v>
      </c>
      <c r="B21" s="4" t="s">
        <v>455</v>
      </c>
      <c r="C21" s="23" t="s">
        <v>456</v>
      </c>
      <c r="D21" s="2" t="s">
        <v>1152</v>
      </c>
      <c r="E21" s="17">
        <v>42244</v>
      </c>
      <c r="F21" s="2" t="s">
        <v>1172</v>
      </c>
      <c r="G21" s="2" t="s">
        <v>1173</v>
      </c>
      <c r="H21" s="17">
        <v>42248</v>
      </c>
      <c r="I21" s="2" t="s">
        <v>1155</v>
      </c>
      <c r="J21" s="11" t="s">
        <v>1156</v>
      </c>
      <c r="K21" s="11" t="s">
        <v>1130</v>
      </c>
      <c r="L21" s="2" t="s">
        <v>60</v>
      </c>
      <c r="M21" s="2">
        <v>6.5</v>
      </c>
      <c r="N21" s="58">
        <f t="shared" ref="N21:N26" si="0">N20</f>
        <v>1430</v>
      </c>
      <c r="O21" s="2" t="s">
        <v>60</v>
      </c>
      <c r="P21" s="3" t="s">
        <v>1162</v>
      </c>
    </row>
    <row r="22" spans="1:16" x14ac:dyDescent="0.25">
      <c r="A22" s="2" t="s">
        <v>1150</v>
      </c>
      <c r="B22" s="4" t="s">
        <v>689</v>
      </c>
      <c r="C22" s="2" t="s">
        <v>690</v>
      </c>
      <c r="D22" s="2" t="s">
        <v>1152</v>
      </c>
      <c r="E22" s="17">
        <v>42244</v>
      </c>
      <c r="F22" s="2" t="s">
        <v>1174</v>
      </c>
      <c r="G22" s="2" t="s">
        <v>1175</v>
      </c>
      <c r="H22" s="17">
        <v>42248</v>
      </c>
      <c r="I22" s="2" t="s">
        <v>1155</v>
      </c>
      <c r="J22" s="11" t="s">
        <v>1156</v>
      </c>
      <c r="K22" s="11" t="s">
        <v>1130</v>
      </c>
      <c r="L22" s="2" t="s">
        <v>60</v>
      </c>
      <c r="M22" s="2">
        <v>6.5</v>
      </c>
      <c r="N22" s="58">
        <f t="shared" si="0"/>
        <v>1430</v>
      </c>
      <c r="O22" s="2" t="s">
        <v>60</v>
      </c>
      <c r="P22" s="3" t="s">
        <v>1162</v>
      </c>
    </row>
    <row r="23" spans="1:16" x14ac:dyDescent="0.25">
      <c r="A23" s="2" t="s">
        <v>1150</v>
      </c>
      <c r="B23" s="4" t="s">
        <v>1176</v>
      </c>
      <c r="C23" s="2" t="s">
        <v>692</v>
      </c>
      <c r="D23" s="2" t="s">
        <v>1152</v>
      </c>
      <c r="E23" s="17">
        <v>42244</v>
      </c>
      <c r="F23" s="2" t="s">
        <v>1177</v>
      </c>
      <c r="G23" s="2" t="s">
        <v>1178</v>
      </c>
      <c r="H23" s="17">
        <v>42248</v>
      </c>
      <c r="I23" s="2" t="s">
        <v>1155</v>
      </c>
      <c r="J23" s="11" t="s">
        <v>1156</v>
      </c>
      <c r="K23" s="11" t="s">
        <v>1130</v>
      </c>
      <c r="L23" s="2" t="s">
        <v>60</v>
      </c>
      <c r="M23" s="2">
        <v>6.5</v>
      </c>
      <c r="N23" s="58">
        <f t="shared" si="0"/>
        <v>1430</v>
      </c>
      <c r="O23" s="2" t="s">
        <v>60</v>
      </c>
      <c r="P23" s="3" t="s">
        <v>1162</v>
      </c>
    </row>
    <row r="24" spans="1:16" x14ac:dyDescent="0.25">
      <c r="A24" s="2" t="s">
        <v>1150</v>
      </c>
      <c r="B24" s="3" t="s">
        <v>23</v>
      </c>
      <c r="C24" s="2" t="s">
        <v>45</v>
      </c>
      <c r="D24" s="2" t="s">
        <v>1152</v>
      </c>
      <c r="E24" s="17">
        <v>42244</v>
      </c>
      <c r="F24" s="2" t="s">
        <v>1179</v>
      </c>
      <c r="G24" s="2" t="s">
        <v>1180</v>
      </c>
      <c r="H24" s="17">
        <v>42248</v>
      </c>
      <c r="I24" s="2" t="s">
        <v>1155</v>
      </c>
      <c r="J24" s="11" t="s">
        <v>1156</v>
      </c>
      <c r="K24" s="11" t="s">
        <v>1130</v>
      </c>
      <c r="L24" s="2" t="s">
        <v>60</v>
      </c>
      <c r="M24" s="2">
        <v>6.5</v>
      </c>
      <c r="N24" s="58">
        <f t="shared" si="0"/>
        <v>1430</v>
      </c>
      <c r="O24" s="2" t="s">
        <v>60</v>
      </c>
      <c r="P24" s="3" t="s">
        <v>1162</v>
      </c>
    </row>
    <row r="25" spans="1:16" x14ac:dyDescent="0.25">
      <c r="A25" s="2" t="s">
        <v>1150</v>
      </c>
      <c r="B25" s="3" t="s">
        <v>37</v>
      </c>
      <c r="C25" s="2" t="s">
        <v>59</v>
      </c>
      <c r="D25" s="2" t="s">
        <v>1152</v>
      </c>
      <c r="E25" s="17">
        <v>42244</v>
      </c>
      <c r="F25" s="2" t="s">
        <v>1181</v>
      </c>
      <c r="G25" s="2" t="s">
        <v>1182</v>
      </c>
      <c r="H25" s="17">
        <v>42248</v>
      </c>
      <c r="I25" s="2" t="s">
        <v>1155</v>
      </c>
      <c r="J25" s="11" t="s">
        <v>1156</v>
      </c>
      <c r="K25" s="11" t="s">
        <v>1130</v>
      </c>
      <c r="L25" s="2" t="s">
        <v>60</v>
      </c>
      <c r="M25" s="2">
        <v>6.5</v>
      </c>
      <c r="N25" s="58">
        <f t="shared" si="0"/>
        <v>1430</v>
      </c>
      <c r="O25" s="2" t="s">
        <v>60</v>
      </c>
      <c r="P25" s="3" t="s">
        <v>1162</v>
      </c>
    </row>
    <row r="26" spans="1:16" x14ac:dyDescent="0.25">
      <c r="A26" s="2" t="s">
        <v>1150</v>
      </c>
      <c r="B26" s="4" t="s">
        <v>24</v>
      </c>
      <c r="C26" s="23" t="s">
        <v>46</v>
      </c>
      <c r="D26" s="2" t="s">
        <v>1152</v>
      </c>
      <c r="E26" s="17">
        <v>42244</v>
      </c>
      <c r="F26" s="2" t="s">
        <v>1183</v>
      </c>
      <c r="G26" s="2" t="s">
        <v>1184</v>
      </c>
      <c r="H26" s="17">
        <v>42248</v>
      </c>
      <c r="I26" s="2" t="s">
        <v>1155</v>
      </c>
      <c r="J26" s="11" t="s">
        <v>1156</v>
      </c>
      <c r="K26" s="11" t="s">
        <v>1130</v>
      </c>
      <c r="L26" s="2" t="s">
        <v>60</v>
      </c>
      <c r="M26" s="2">
        <v>6.5</v>
      </c>
      <c r="N26" s="58">
        <f t="shared" si="0"/>
        <v>1430</v>
      </c>
      <c r="O26" s="2" t="s">
        <v>60</v>
      </c>
      <c r="P26" s="3" t="s">
        <v>1162</v>
      </c>
    </row>
    <row r="27" spans="1:16" x14ac:dyDescent="0.25">
      <c r="A27" s="2" t="s">
        <v>1185</v>
      </c>
      <c r="B27" s="3" t="s">
        <v>26</v>
      </c>
      <c r="C27" s="2" t="s">
        <v>48</v>
      </c>
      <c r="D27" s="2" t="s">
        <v>1186</v>
      </c>
      <c r="E27" s="17">
        <v>42244</v>
      </c>
      <c r="F27" s="2" t="s">
        <v>1187</v>
      </c>
      <c r="G27" s="2" t="s">
        <v>1188</v>
      </c>
      <c r="H27" s="2" t="s">
        <v>1189</v>
      </c>
      <c r="I27" s="2" t="s">
        <v>624</v>
      </c>
      <c r="J27" s="11" t="s">
        <v>1004</v>
      </c>
      <c r="K27" s="11" t="s">
        <v>1190</v>
      </c>
      <c r="L27" s="2" t="s">
        <v>60</v>
      </c>
      <c r="M27" s="2">
        <v>7.5</v>
      </c>
      <c r="N27" s="16">
        <v>1650</v>
      </c>
      <c r="O27" s="2" t="s">
        <v>60</v>
      </c>
      <c r="P27" s="3" t="s">
        <v>1191</v>
      </c>
    </row>
    <row r="28" spans="1:16" x14ac:dyDescent="0.25">
      <c r="A28" s="2" t="s">
        <v>1185</v>
      </c>
      <c r="B28" s="4" t="s">
        <v>22</v>
      </c>
      <c r="C28" s="23" t="s">
        <v>44</v>
      </c>
      <c r="D28" s="2" t="s">
        <v>1186</v>
      </c>
      <c r="E28" s="17">
        <v>42244</v>
      </c>
      <c r="F28" s="2" t="s">
        <v>1192</v>
      </c>
      <c r="G28" s="2" t="s">
        <v>1193</v>
      </c>
      <c r="H28" s="2" t="s">
        <v>1189</v>
      </c>
      <c r="I28" s="2" t="s">
        <v>624</v>
      </c>
      <c r="J28" s="11" t="s">
        <v>1004</v>
      </c>
      <c r="K28" s="11" t="s">
        <v>1190</v>
      </c>
      <c r="L28" s="2" t="s">
        <v>60</v>
      </c>
      <c r="M28" s="2">
        <v>7.5</v>
      </c>
      <c r="N28" s="16">
        <v>1650</v>
      </c>
      <c r="O28" s="2" t="s">
        <v>60</v>
      </c>
      <c r="P28" s="3" t="s">
        <v>1194</v>
      </c>
    </row>
    <row r="29" spans="1:16" x14ac:dyDescent="0.25">
      <c r="A29" s="2" t="s">
        <v>1195</v>
      </c>
      <c r="B29" s="3" t="s">
        <v>1196</v>
      </c>
      <c r="C29" s="2" t="s">
        <v>1197</v>
      </c>
      <c r="D29" s="2" t="s">
        <v>1198</v>
      </c>
      <c r="E29" s="17">
        <v>42247</v>
      </c>
      <c r="F29" s="2" t="s">
        <v>1199</v>
      </c>
      <c r="G29" s="2" t="s">
        <v>1200</v>
      </c>
      <c r="H29" s="17">
        <v>42251</v>
      </c>
      <c r="I29" s="2" t="s">
        <v>1201</v>
      </c>
      <c r="J29" s="11" t="s">
        <v>1202</v>
      </c>
      <c r="K29" s="11" t="s">
        <v>1203</v>
      </c>
      <c r="L29" s="2" t="s">
        <v>60</v>
      </c>
      <c r="M29" s="2">
        <v>4.5</v>
      </c>
      <c r="N29" s="16">
        <v>990</v>
      </c>
      <c r="O29" s="2" t="s">
        <v>60</v>
      </c>
      <c r="P29" s="3" t="s">
        <v>1204</v>
      </c>
    </row>
    <row r="30" spans="1:16" x14ac:dyDescent="0.25">
      <c r="A30" s="2" t="str">
        <f>A29</f>
        <v>TC/014413/2015</v>
      </c>
      <c r="B30" s="3" t="s">
        <v>1205</v>
      </c>
      <c r="C30" s="2" t="s">
        <v>358</v>
      </c>
      <c r="D30" s="2" t="s">
        <v>1198</v>
      </c>
      <c r="E30" s="17">
        <v>42247</v>
      </c>
      <c r="F30" s="2" t="s">
        <v>1206</v>
      </c>
      <c r="G30" s="2" t="s">
        <v>1207</v>
      </c>
      <c r="H30" s="17">
        <v>42251</v>
      </c>
      <c r="I30" s="2" t="s">
        <v>1201</v>
      </c>
      <c r="J30" s="11" t="s">
        <v>1202</v>
      </c>
      <c r="K30" s="11" t="s">
        <v>1203</v>
      </c>
      <c r="L30" s="2" t="s">
        <v>60</v>
      </c>
      <c r="M30" s="2">
        <v>4.5</v>
      </c>
      <c r="N30" s="16">
        <v>990</v>
      </c>
      <c r="O30" s="2" t="s">
        <v>60</v>
      </c>
      <c r="P30" s="3" t="s">
        <v>1204</v>
      </c>
    </row>
    <row r="31" spans="1:16" x14ac:dyDescent="0.25">
      <c r="A31" s="2" t="str">
        <f>A30</f>
        <v>TC/014413/2015</v>
      </c>
      <c r="B31" s="4" t="s">
        <v>35</v>
      </c>
      <c r="C31" s="23" t="s">
        <v>57</v>
      </c>
      <c r="D31" s="2" t="s">
        <v>1198</v>
      </c>
      <c r="E31" s="17">
        <v>42247</v>
      </c>
      <c r="F31" s="2" t="s">
        <v>1208</v>
      </c>
      <c r="G31" s="2" t="s">
        <v>1209</v>
      </c>
      <c r="H31" s="17">
        <v>42251</v>
      </c>
      <c r="I31" s="2" t="s">
        <v>1201</v>
      </c>
      <c r="J31" s="11" t="s">
        <v>1202</v>
      </c>
      <c r="K31" s="11" t="s">
        <v>1203</v>
      </c>
      <c r="L31" s="2" t="s">
        <v>60</v>
      </c>
      <c r="M31" s="2">
        <v>4.5</v>
      </c>
      <c r="N31" s="16">
        <v>990</v>
      </c>
      <c r="O31" s="2" t="s">
        <v>60</v>
      </c>
      <c r="P31" s="3" t="s">
        <v>1210</v>
      </c>
    </row>
    <row r="32" spans="1:16" x14ac:dyDescent="0.25">
      <c r="A32" s="2" t="s">
        <v>1211</v>
      </c>
      <c r="B32" s="3" t="s">
        <v>28</v>
      </c>
      <c r="C32" s="2" t="s">
        <v>49</v>
      </c>
      <c r="D32" s="2" t="s">
        <v>1212</v>
      </c>
      <c r="E32" s="17">
        <v>42248</v>
      </c>
      <c r="F32" s="2" t="s">
        <v>1213</v>
      </c>
      <c r="G32" s="2" t="s">
        <v>1214</v>
      </c>
      <c r="H32" s="17">
        <v>42256</v>
      </c>
      <c r="I32" s="2" t="s">
        <v>624</v>
      </c>
      <c r="J32" s="11" t="s">
        <v>1114</v>
      </c>
      <c r="K32" s="11" t="s">
        <v>1215</v>
      </c>
      <c r="L32" s="2" t="s">
        <v>60</v>
      </c>
      <c r="M32" s="2">
        <v>4.5</v>
      </c>
      <c r="N32" s="16">
        <v>1930.5</v>
      </c>
      <c r="O32" s="2" t="s">
        <v>60</v>
      </c>
      <c r="P32" s="3" t="s">
        <v>1216</v>
      </c>
    </row>
    <row r="33" spans="1:16" x14ac:dyDescent="0.25">
      <c r="A33" s="2" t="s">
        <v>1217</v>
      </c>
      <c r="B33" s="3" t="s">
        <v>31</v>
      </c>
      <c r="C33" s="2" t="s">
        <v>53</v>
      </c>
      <c r="D33" s="2" t="s">
        <v>1218</v>
      </c>
      <c r="E33" s="17">
        <v>42249</v>
      </c>
      <c r="F33" s="2" t="s">
        <v>1219</v>
      </c>
      <c r="G33" s="2" t="s">
        <v>1220</v>
      </c>
      <c r="H33" s="17">
        <v>42262</v>
      </c>
      <c r="I33" s="11" t="s">
        <v>1221</v>
      </c>
      <c r="J33" s="11" t="s">
        <v>1222</v>
      </c>
      <c r="K33" s="11" t="s">
        <v>1223</v>
      </c>
      <c r="L33" s="10" t="s">
        <v>1224</v>
      </c>
      <c r="M33" s="2">
        <v>4.5</v>
      </c>
      <c r="N33" s="2" t="s">
        <v>60</v>
      </c>
      <c r="O33" s="10">
        <v>3645</v>
      </c>
      <c r="P33" s="3" t="s">
        <v>1225</v>
      </c>
    </row>
    <row r="34" spans="1:16" x14ac:dyDescent="0.25">
      <c r="A34" s="2" t="s">
        <v>1217</v>
      </c>
      <c r="B34" s="4" t="s">
        <v>476</v>
      </c>
      <c r="C34" s="2" t="s">
        <v>931</v>
      </c>
      <c r="D34" s="2" t="s">
        <v>1218</v>
      </c>
      <c r="E34" s="17">
        <v>42249</v>
      </c>
      <c r="F34" s="2" t="s">
        <v>1226</v>
      </c>
      <c r="G34" s="2" t="s">
        <v>1227</v>
      </c>
      <c r="H34" s="17">
        <v>42262</v>
      </c>
      <c r="I34" s="11" t="s">
        <v>1221</v>
      </c>
      <c r="J34" s="11" t="s">
        <v>1222</v>
      </c>
      <c r="K34" s="11" t="s">
        <v>1223</v>
      </c>
      <c r="L34" s="16">
        <v>1581.6</v>
      </c>
      <c r="M34" s="2">
        <f>M33</f>
        <v>4.5</v>
      </c>
      <c r="N34" s="2" t="s">
        <v>60</v>
      </c>
      <c r="O34" s="66">
        <f>O33</f>
        <v>3645</v>
      </c>
      <c r="P34" s="3" t="str">
        <f>P33</f>
        <v>PARTICIPAR DO CONGRESSO BRASILEIRO DE DIREITO DO ESTADO, NA CIDADE DO RIO DE JANEIRO, NO PERÍODO DE 22 A 26/09/15</v>
      </c>
    </row>
    <row r="35" spans="1:16" x14ac:dyDescent="0.25">
      <c r="A35" s="2" t="s">
        <v>1228</v>
      </c>
      <c r="B35" s="3" t="s">
        <v>23</v>
      </c>
      <c r="C35" s="2" t="s">
        <v>45</v>
      </c>
      <c r="D35" s="2" t="s">
        <v>1229</v>
      </c>
      <c r="E35" s="17">
        <v>42249</v>
      </c>
      <c r="F35" s="2" t="s">
        <v>1230</v>
      </c>
      <c r="G35" s="2" t="s">
        <v>1231</v>
      </c>
      <c r="H35" s="17">
        <v>42256</v>
      </c>
      <c r="I35" s="2" t="s">
        <v>624</v>
      </c>
      <c r="J35" s="11" t="s">
        <v>1232</v>
      </c>
      <c r="K35" s="11" t="s">
        <v>1215</v>
      </c>
      <c r="L35" s="2" t="s">
        <v>60</v>
      </c>
      <c r="M35" s="2">
        <v>6.5</v>
      </c>
      <c r="N35" s="16">
        <v>1430</v>
      </c>
      <c r="O35" s="2" t="s">
        <v>60</v>
      </c>
      <c r="P35" s="3" t="s">
        <v>1233</v>
      </c>
    </row>
    <row r="36" spans="1:16" x14ac:dyDescent="0.25">
      <c r="A36" s="2" t="s">
        <v>1228</v>
      </c>
      <c r="B36" s="3" t="s">
        <v>26</v>
      </c>
      <c r="C36" s="2" t="s">
        <v>48</v>
      </c>
      <c r="D36" s="2" t="s">
        <v>1229</v>
      </c>
      <c r="E36" s="17">
        <v>42249</v>
      </c>
      <c r="F36" s="2" t="s">
        <v>1234</v>
      </c>
      <c r="G36" s="2" t="s">
        <v>1235</v>
      </c>
      <c r="H36" s="17">
        <v>42256</v>
      </c>
      <c r="I36" s="2" t="s">
        <v>624</v>
      </c>
      <c r="J36" s="11" t="s">
        <v>1232</v>
      </c>
      <c r="K36" s="11" t="s">
        <v>1215</v>
      </c>
      <c r="L36" s="2" t="s">
        <v>60</v>
      </c>
      <c r="M36" s="2">
        <v>6.5</v>
      </c>
      <c r="N36" s="16">
        <v>1430</v>
      </c>
      <c r="O36" s="2" t="s">
        <v>60</v>
      </c>
      <c r="P36" s="3" t="s">
        <v>1233</v>
      </c>
    </row>
    <row r="37" spans="1:16" x14ac:dyDescent="0.25">
      <c r="A37" s="2" t="s">
        <v>1228</v>
      </c>
      <c r="B37" s="3" t="s">
        <v>21</v>
      </c>
      <c r="C37" s="2" t="s">
        <v>43</v>
      </c>
      <c r="D37" s="2" t="s">
        <v>1229</v>
      </c>
      <c r="E37" s="17">
        <v>42249</v>
      </c>
      <c r="F37" s="2" t="s">
        <v>1236</v>
      </c>
      <c r="G37" s="2" t="s">
        <v>1237</v>
      </c>
      <c r="H37" s="17">
        <v>42256</v>
      </c>
      <c r="I37" s="2" t="s">
        <v>624</v>
      </c>
      <c r="J37" s="11" t="s">
        <v>1232</v>
      </c>
      <c r="K37" s="11" t="s">
        <v>1215</v>
      </c>
      <c r="L37" s="2" t="s">
        <v>60</v>
      </c>
      <c r="M37" s="2">
        <v>6.5</v>
      </c>
      <c r="N37" s="16">
        <v>1430</v>
      </c>
      <c r="O37" s="2" t="s">
        <v>60</v>
      </c>
      <c r="P37" s="3" t="str">
        <f>P36</f>
        <v>PARTICIPAR DO XXII SEMINÁRIO DE FORMAÇÃO DE CONTROLADORES SOCIAIS, PROMOVIDO PELA ESCOLA DE GESTÃO E CONTROLE - EGC, NA CIDADE DE CORRENTE, NO PERÍODO DE 07 A 13/09/15</v>
      </c>
    </row>
    <row r="38" spans="1:16" x14ac:dyDescent="0.25">
      <c r="A38" s="2" t="s">
        <v>1228</v>
      </c>
      <c r="B38" s="28" t="s">
        <v>17</v>
      </c>
      <c r="C38" s="23" t="s">
        <v>39</v>
      </c>
      <c r="D38" s="2" t="s">
        <v>1229</v>
      </c>
      <c r="E38" s="17">
        <v>42249</v>
      </c>
      <c r="F38" s="2" t="s">
        <v>1238</v>
      </c>
      <c r="G38" s="2" t="s">
        <v>1239</v>
      </c>
      <c r="H38" s="17">
        <v>42256</v>
      </c>
      <c r="I38" s="2" t="s">
        <v>624</v>
      </c>
      <c r="J38" s="11" t="s">
        <v>1107</v>
      </c>
      <c r="K38" s="11" t="s">
        <v>1215</v>
      </c>
      <c r="L38" s="2" t="s">
        <v>60</v>
      </c>
      <c r="M38" s="2">
        <v>5.5</v>
      </c>
      <c r="N38" s="16">
        <v>2359.5</v>
      </c>
      <c r="O38" s="2" t="s">
        <v>60</v>
      </c>
      <c r="P38" s="3" t="s">
        <v>1240</v>
      </c>
    </row>
    <row r="39" spans="1:16" x14ac:dyDescent="0.25">
      <c r="A39" s="2" t="s">
        <v>1228</v>
      </c>
      <c r="B39" s="4" t="s">
        <v>22</v>
      </c>
      <c r="C39" s="23" t="s">
        <v>44</v>
      </c>
      <c r="D39" s="2" t="s">
        <v>1229</v>
      </c>
      <c r="E39" s="17">
        <v>42249</v>
      </c>
      <c r="F39" s="2" t="s">
        <v>1241</v>
      </c>
      <c r="G39" s="2" t="s">
        <v>1242</v>
      </c>
      <c r="H39" s="17">
        <v>42256</v>
      </c>
      <c r="I39" s="2" t="s">
        <v>624</v>
      </c>
      <c r="J39" s="11" t="s">
        <v>1107</v>
      </c>
      <c r="K39" s="11" t="s">
        <v>1215</v>
      </c>
      <c r="L39" s="2" t="s">
        <v>60</v>
      </c>
      <c r="M39" s="2">
        <v>5.5</v>
      </c>
      <c r="N39" s="16">
        <v>1210</v>
      </c>
      <c r="O39" s="2" t="s">
        <v>60</v>
      </c>
      <c r="P39" s="3" t="s">
        <v>1240</v>
      </c>
    </row>
    <row r="40" spans="1:16" x14ac:dyDescent="0.25">
      <c r="A40" s="2" t="s">
        <v>1228</v>
      </c>
      <c r="B40" s="4" t="s">
        <v>24</v>
      </c>
      <c r="C40" s="23" t="s">
        <v>46</v>
      </c>
      <c r="D40" s="2" t="s">
        <v>1229</v>
      </c>
      <c r="E40" s="17">
        <v>42249</v>
      </c>
      <c r="F40" s="2" t="s">
        <v>1243</v>
      </c>
      <c r="G40" s="2" t="s">
        <v>1244</v>
      </c>
      <c r="H40" s="17">
        <v>42256</v>
      </c>
      <c r="I40" s="2" t="s">
        <v>624</v>
      </c>
      <c r="J40" s="11" t="s">
        <v>1107</v>
      </c>
      <c r="K40" s="11" t="s">
        <v>1215</v>
      </c>
      <c r="L40" s="2" t="s">
        <v>60</v>
      </c>
      <c r="M40" s="2">
        <v>5.5</v>
      </c>
      <c r="N40" s="16">
        <v>1210</v>
      </c>
      <c r="O40" s="2" t="s">
        <v>60</v>
      </c>
      <c r="P40" s="3" t="s">
        <v>1240</v>
      </c>
    </row>
    <row r="41" spans="1:16" x14ac:dyDescent="0.25">
      <c r="A41" s="2" t="s">
        <v>1228</v>
      </c>
      <c r="B41" s="3" t="s">
        <v>18</v>
      </c>
      <c r="C41" s="2" t="s">
        <v>40</v>
      </c>
      <c r="D41" s="2" t="s">
        <v>1229</v>
      </c>
      <c r="E41" s="17">
        <v>42249</v>
      </c>
      <c r="F41" s="2" t="s">
        <v>1245</v>
      </c>
      <c r="G41" s="2" t="s">
        <v>1246</v>
      </c>
      <c r="H41" s="17">
        <v>42256</v>
      </c>
      <c r="I41" s="2" t="s">
        <v>624</v>
      </c>
      <c r="J41" s="11" t="s">
        <v>1107</v>
      </c>
      <c r="K41" s="11" t="s">
        <v>1215</v>
      </c>
      <c r="L41" s="2" t="s">
        <v>60</v>
      </c>
      <c r="M41" s="2">
        <v>5.5</v>
      </c>
      <c r="N41" s="16">
        <v>1210</v>
      </c>
      <c r="O41" s="2" t="s">
        <v>60</v>
      </c>
      <c r="P41" s="3" t="s">
        <v>1240</v>
      </c>
    </row>
    <row r="42" spans="1:16" x14ac:dyDescent="0.25">
      <c r="A42" s="2" t="s">
        <v>1228</v>
      </c>
      <c r="B42" s="3" t="s">
        <v>20</v>
      </c>
      <c r="C42" s="2" t="s">
        <v>42</v>
      </c>
      <c r="D42" s="2" t="s">
        <v>1229</v>
      </c>
      <c r="E42" s="17">
        <v>42249</v>
      </c>
      <c r="F42" s="2" t="s">
        <v>1247</v>
      </c>
      <c r="G42" s="2" t="s">
        <v>1248</v>
      </c>
      <c r="H42" s="17">
        <v>42256</v>
      </c>
      <c r="I42" s="2" t="s">
        <v>624</v>
      </c>
      <c r="J42" s="11" t="s">
        <v>1107</v>
      </c>
      <c r="K42" s="11" t="s">
        <v>1215</v>
      </c>
      <c r="L42" s="2" t="s">
        <v>60</v>
      </c>
      <c r="M42" s="2">
        <v>5.5</v>
      </c>
      <c r="N42" s="16">
        <v>1210</v>
      </c>
      <c r="O42" s="2" t="s">
        <v>60</v>
      </c>
      <c r="P42" s="3" t="s">
        <v>1240</v>
      </c>
    </row>
    <row r="43" spans="1:16" x14ac:dyDescent="0.25">
      <c r="A43" s="2" t="s">
        <v>1228</v>
      </c>
      <c r="B43" s="3" t="s">
        <v>306</v>
      </c>
      <c r="C43" s="2" t="s">
        <v>307</v>
      </c>
      <c r="D43" s="2" t="s">
        <v>1229</v>
      </c>
      <c r="E43" s="17">
        <v>42249</v>
      </c>
      <c r="F43" s="2" t="s">
        <v>1249</v>
      </c>
      <c r="G43" s="2" t="s">
        <v>1250</v>
      </c>
      <c r="H43" s="17">
        <v>42256</v>
      </c>
      <c r="I43" s="2" t="s">
        <v>624</v>
      </c>
      <c r="J43" s="11" t="s">
        <v>1107</v>
      </c>
      <c r="K43" s="11" t="s">
        <v>1215</v>
      </c>
      <c r="L43" s="2" t="s">
        <v>60</v>
      </c>
      <c r="M43" s="2">
        <v>5.5</v>
      </c>
      <c r="N43" s="16">
        <v>1210</v>
      </c>
      <c r="O43" s="2" t="s">
        <v>60</v>
      </c>
      <c r="P43" s="3" t="s">
        <v>1240</v>
      </c>
    </row>
    <row r="44" spans="1:16" x14ac:dyDescent="0.25">
      <c r="A44" s="2" t="s">
        <v>1228</v>
      </c>
      <c r="B44" s="3" t="s">
        <v>102</v>
      </c>
      <c r="C44" s="2" t="s">
        <v>52</v>
      </c>
      <c r="D44" s="2" t="s">
        <v>1229</v>
      </c>
      <c r="E44" s="17">
        <v>42249</v>
      </c>
      <c r="F44" s="2" t="s">
        <v>1251</v>
      </c>
      <c r="G44" s="2" t="s">
        <v>1252</v>
      </c>
      <c r="H44" s="17">
        <v>42256</v>
      </c>
      <c r="I44" s="2" t="s">
        <v>624</v>
      </c>
      <c r="J44" s="11" t="s">
        <v>1114</v>
      </c>
      <c r="K44" s="11" t="s">
        <v>1215</v>
      </c>
      <c r="L44" s="2" t="s">
        <v>60</v>
      </c>
      <c r="M44" s="2">
        <v>4.5</v>
      </c>
      <c r="N44" s="16">
        <v>1930.5</v>
      </c>
      <c r="O44" s="2" t="s">
        <v>60</v>
      </c>
      <c r="P44" s="3" t="s">
        <v>1253</v>
      </c>
    </row>
    <row r="45" spans="1:16" x14ac:dyDescent="0.25">
      <c r="A45" s="2" t="s">
        <v>1228</v>
      </c>
      <c r="B45" s="3" t="s">
        <v>361</v>
      </c>
      <c r="C45" s="2" t="s">
        <v>362</v>
      </c>
      <c r="D45" s="2" t="s">
        <v>1229</v>
      </c>
      <c r="E45" s="17">
        <v>42249</v>
      </c>
      <c r="F45" s="2" t="s">
        <v>1254</v>
      </c>
      <c r="G45" s="2" t="s">
        <v>1255</v>
      </c>
      <c r="H45" s="17">
        <v>42256</v>
      </c>
      <c r="I45" s="2" t="s">
        <v>624</v>
      </c>
      <c r="J45" s="11" t="s">
        <v>1114</v>
      </c>
      <c r="K45" s="11" t="s">
        <v>1215</v>
      </c>
      <c r="L45" s="2" t="s">
        <v>60</v>
      </c>
      <c r="M45" s="2">
        <v>4.5</v>
      </c>
      <c r="N45" s="16">
        <v>990</v>
      </c>
      <c r="O45" s="2" t="s">
        <v>60</v>
      </c>
      <c r="P45" s="3" t="s">
        <v>1253</v>
      </c>
    </row>
    <row r="46" spans="1:16" x14ac:dyDescent="0.25">
      <c r="A46" s="2" t="s">
        <v>1228</v>
      </c>
      <c r="B46" s="3" t="s">
        <v>34</v>
      </c>
      <c r="C46" s="2" t="s">
        <v>56</v>
      </c>
      <c r="D46" s="2" t="s">
        <v>1229</v>
      </c>
      <c r="E46" s="17">
        <v>42249</v>
      </c>
      <c r="F46" s="2" t="s">
        <v>1256</v>
      </c>
      <c r="G46" s="2" t="s">
        <v>1257</v>
      </c>
      <c r="H46" s="17">
        <v>42256</v>
      </c>
      <c r="I46" s="2" t="s">
        <v>624</v>
      </c>
      <c r="J46" s="11" t="s">
        <v>1114</v>
      </c>
      <c r="K46" s="11" t="s">
        <v>1215</v>
      </c>
      <c r="L46" s="2" t="s">
        <v>60</v>
      </c>
      <c r="M46" s="2">
        <v>4.5</v>
      </c>
      <c r="N46" s="16">
        <v>990</v>
      </c>
      <c r="O46" s="2" t="s">
        <v>60</v>
      </c>
      <c r="P46" s="3" t="s">
        <v>1253</v>
      </c>
    </row>
    <row r="47" spans="1:16" x14ac:dyDescent="0.25">
      <c r="A47" s="2" t="s">
        <v>1228</v>
      </c>
      <c r="B47" s="3" t="s">
        <v>32</v>
      </c>
      <c r="C47" s="2" t="s">
        <v>54</v>
      </c>
      <c r="D47" s="2" t="s">
        <v>1229</v>
      </c>
      <c r="E47" s="17">
        <v>42249</v>
      </c>
      <c r="F47" s="2" t="s">
        <v>1258</v>
      </c>
      <c r="G47" s="2" t="s">
        <v>1259</v>
      </c>
      <c r="H47" s="17">
        <v>42256</v>
      </c>
      <c r="I47" s="2" t="s">
        <v>624</v>
      </c>
      <c r="J47" s="11" t="s">
        <v>1114</v>
      </c>
      <c r="K47" s="11" t="s">
        <v>1215</v>
      </c>
      <c r="L47" s="2" t="s">
        <v>60</v>
      </c>
      <c r="M47" s="2">
        <v>4.5</v>
      </c>
      <c r="N47" s="16">
        <v>990</v>
      </c>
      <c r="O47" s="2" t="s">
        <v>60</v>
      </c>
      <c r="P47" s="3" t="s">
        <v>1253</v>
      </c>
    </row>
    <row r="48" spans="1:16" x14ac:dyDescent="0.25">
      <c r="A48" s="2" t="s">
        <v>1228</v>
      </c>
      <c r="B48" s="4" t="s">
        <v>35</v>
      </c>
      <c r="C48" s="23" t="s">
        <v>57</v>
      </c>
      <c r="D48" s="2" t="s">
        <v>1229</v>
      </c>
      <c r="E48" s="17">
        <v>42249</v>
      </c>
      <c r="F48" s="2" t="s">
        <v>1260</v>
      </c>
      <c r="G48" s="2" t="s">
        <v>1261</v>
      </c>
      <c r="H48" s="17">
        <v>42256</v>
      </c>
      <c r="I48" s="2" t="s">
        <v>624</v>
      </c>
      <c r="J48" s="11" t="s">
        <v>1114</v>
      </c>
      <c r="K48" s="11" t="s">
        <v>1215</v>
      </c>
      <c r="L48" s="2" t="s">
        <v>60</v>
      </c>
      <c r="M48" s="2">
        <v>4.5</v>
      </c>
      <c r="N48" s="16">
        <v>990</v>
      </c>
      <c r="O48" s="2" t="s">
        <v>60</v>
      </c>
      <c r="P48" s="3" t="s">
        <v>1253</v>
      </c>
    </row>
    <row r="49" spans="1:16" x14ac:dyDescent="0.25">
      <c r="A49" s="2" t="s">
        <v>1228</v>
      </c>
      <c r="B49" s="3" t="s">
        <v>33</v>
      </c>
      <c r="C49" s="2" t="s">
        <v>55</v>
      </c>
      <c r="D49" s="2" t="s">
        <v>1229</v>
      </c>
      <c r="E49" s="17">
        <v>42249</v>
      </c>
      <c r="F49" s="2" t="s">
        <v>1262</v>
      </c>
      <c r="G49" s="2" t="s">
        <v>1263</v>
      </c>
      <c r="H49" s="17">
        <v>42256</v>
      </c>
      <c r="I49" s="2" t="s">
        <v>624</v>
      </c>
      <c r="J49" s="11" t="s">
        <v>1114</v>
      </c>
      <c r="K49" s="11" t="s">
        <v>1215</v>
      </c>
      <c r="L49" s="2" t="s">
        <v>60</v>
      </c>
      <c r="M49" s="2">
        <v>4.5</v>
      </c>
      <c r="N49" s="16">
        <v>990</v>
      </c>
      <c r="O49" s="2" t="s">
        <v>60</v>
      </c>
      <c r="P49" s="3" t="s">
        <v>1253</v>
      </c>
    </row>
    <row r="50" spans="1:16" x14ac:dyDescent="0.25">
      <c r="A50" s="2" t="s">
        <v>1228</v>
      </c>
      <c r="B50" s="3" t="s">
        <v>25</v>
      </c>
      <c r="C50" s="2" t="s">
        <v>47</v>
      </c>
      <c r="D50" s="2" t="s">
        <v>1229</v>
      </c>
      <c r="E50" s="17">
        <v>42249</v>
      </c>
      <c r="F50" s="2" t="s">
        <v>1264</v>
      </c>
      <c r="G50" s="2" t="s">
        <v>1265</v>
      </c>
      <c r="H50" s="17">
        <v>42256</v>
      </c>
      <c r="I50" s="2" t="s">
        <v>624</v>
      </c>
      <c r="J50" s="11" t="s">
        <v>1114</v>
      </c>
      <c r="K50" s="11" t="s">
        <v>1215</v>
      </c>
      <c r="L50" s="2" t="s">
        <v>60</v>
      </c>
      <c r="M50" s="2">
        <v>4.5</v>
      </c>
      <c r="N50" s="16">
        <v>990</v>
      </c>
      <c r="O50" s="2" t="s">
        <v>60</v>
      </c>
      <c r="P50" s="3" t="s">
        <v>1253</v>
      </c>
    </row>
    <row r="51" spans="1:16" x14ac:dyDescent="0.25">
      <c r="A51" s="2" t="s">
        <v>1228</v>
      </c>
      <c r="B51" s="3" t="s">
        <v>754</v>
      </c>
      <c r="C51" s="26" t="s">
        <v>755</v>
      </c>
      <c r="D51" s="2" t="s">
        <v>1229</v>
      </c>
      <c r="E51" s="17">
        <v>42249</v>
      </c>
      <c r="F51" s="2" t="s">
        <v>1266</v>
      </c>
      <c r="G51" s="2" t="s">
        <v>1267</v>
      </c>
      <c r="H51" s="17">
        <v>42256</v>
      </c>
      <c r="I51" s="2" t="s">
        <v>624</v>
      </c>
      <c r="J51" s="11" t="s">
        <v>1114</v>
      </c>
      <c r="K51" s="11" t="s">
        <v>1215</v>
      </c>
      <c r="L51" s="2" t="s">
        <v>60</v>
      </c>
      <c r="M51" s="2">
        <v>4.5</v>
      </c>
      <c r="N51" s="16">
        <v>990</v>
      </c>
      <c r="O51" s="2" t="s">
        <v>60</v>
      </c>
      <c r="P51" s="3" t="s">
        <v>1253</v>
      </c>
    </row>
    <row r="52" spans="1:16" x14ac:dyDescent="0.25">
      <c r="A52" s="2" t="s">
        <v>1228</v>
      </c>
      <c r="B52" s="3" t="s">
        <v>1268</v>
      </c>
      <c r="C52" s="2" t="s">
        <v>1269</v>
      </c>
      <c r="D52" s="2" t="s">
        <v>1229</v>
      </c>
      <c r="E52" s="17">
        <v>42249</v>
      </c>
      <c r="F52" s="2" t="s">
        <v>1270</v>
      </c>
      <c r="G52" s="2" t="s">
        <v>1271</v>
      </c>
      <c r="H52" s="17">
        <v>42256</v>
      </c>
      <c r="I52" s="2" t="s">
        <v>624</v>
      </c>
      <c r="J52" s="11" t="s">
        <v>1114</v>
      </c>
      <c r="K52" s="11" t="s">
        <v>1215</v>
      </c>
      <c r="L52" s="2" t="s">
        <v>60</v>
      </c>
      <c r="M52" s="2">
        <v>4.5</v>
      </c>
      <c r="N52" s="16">
        <v>990</v>
      </c>
      <c r="O52" s="2" t="s">
        <v>60</v>
      </c>
      <c r="P52" s="3" t="s">
        <v>1253</v>
      </c>
    </row>
    <row r="53" spans="1:16" x14ac:dyDescent="0.25">
      <c r="A53" s="2" t="s">
        <v>1272</v>
      </c>
      <c r="B53" s="3" t="s">
        <v>23</v>
      </c>
      <c r="C53" s="2" t="s">
        <v>45</v>
      </c>
      <c r="D53" s="2" t="s">
        <v>1273</v>
      </c>
      <c r="E53" s="17">
        <v>42261</v>
      </c>
      <c r="F53" s="2" t="s">
        <v>1274</v>
      </c>
      <c r="G53" s="2" t="s">
        <v>1275</v>
      </c>
      <c r="H53" s="17">
        <v>42264</v>
      </c>
      <c r="I53" s="2" t="s">
        <v>624</v>
      </c>
      <c r="J53" s="11" t="s">
        <v>1114</v>
      </c>
      <c r="K53" s="11" t="s">
        <v>1215</v>
      </c>
      <c r="L53" s="2" t="s">
        <v>60</v>
      </c>
      <c r="M53" s="2">
        <v>4.5</v>
      </c>
      <c r="N53" s="16">
        <v>990</v>
      </c>
      <c r="O53" s="2" t="s">
        <v>60</v>
      </c>
      <c r="P53" s="3" t="s">
        <v>1276</v>
      </c>
    </row>
    <row r="54" spans="1:16" x14ac:dyDescent="0.25">
      <c r="A54" s="2" t="s">
        <v>1272</v>
      </c>
      <c r="B54" s="3" t="s">
        <v>26</v>
      </c>
      <c r="C54" s="2" t="s">
        <v>48</v>
      </c>
      <c r="D54" s="2" t="s">
        <v>1273</v>
      </c>
      <c r="E54" s="17">
        <v>42261</v>
      </c>
      <c r="F54" s="2" t="s">
        <v>1277</v>
      </c>
      <c r="G54" s="2" t="s">
        <v>1278</v>
      </c>
      <c r="H54" s="17">
        <v>42264</v>
      </c>
      <c r="I54" s="2" t="s">
        <v>624</v>
      </c>
      <c r="J54" s="11" t="s">
        <v>1114</v>
      </c>
      <c r="K54" s="11" t="s">
        <v>1215</v>
      </c>
      <c r="L54" s="2" t="s">
        <v>60</v>
      </c>
      <c r="M54" s="2">
        <v>4.5</v>
      </c>
      <c r="N54" s="16">
        <v>990</v>
      </c>
      <c r="O54" s="2" t="s">
        <v>60</v>
      </c>
      <c r="P54" s="3" t="s">
        <v>1276</v>
      </c>
    </row>
    <row r="55" spans="1:16" x14ac:dyDescent="0.25">
      <c r="A55" s="2" t="s">
        <v>1272</v>
      </c>
      <c r="B55" s="3" t="s">
        <v>21</v>
      </c>
      <c r="C55" s="2" t="s">
        <v>43</v>
      </c>
      <c r="D55" s="2" t="s">
        <v>1273</v>
      </c>
      <c r="E55" s="17">
        <v>42261</v>
      </c>
      <c r="F55" s="2" t="s">
        <v>1279</v>
      </c>
      <c r="G55" s="2" t="s">
        <v>1280</v>
      </c>
      <c r="H55" s="17">
        <v>42264</v>
      </c>
      <c r="I55" s="2" t="s">
        <v>624</v>
      </c>
      <c r="J55" s="11" t="s">
        <v>1114</v>
      </c>
      <c r="K55" s="11" t="s">
        <v>1215</v>
      </c>
      <c r="L55" s="2" t="s">
        <v>60</v>
      </c>
      <c r="M55" s="2">
        <v>4.5</v>
      </c>
      <c r="N55" s="16">
        <v>990</v>
      </c>
      <c r="O55" s="2" t="s">
        <v>60</v>
      </c>
      <c r="P55" s="3" t="s">
        <v>1276</v>
      </c>
    </row>
    <row r="56" spans="1:16" x14ac:dyDescent="0.25">
      <c r="A56" s="2" t="s">
        <v>1272</v>
      </c>
      <c r="B56" s="28" t="s">
        <v>17</v>
      </c>
      <c r="C56" s="23" t="s">
        <v>39</v>
      </c>
      <c r="D56" s="2" t="s">
        <v>1273</v>
      </c>
      <c r="E56" s="17">
        <v>42261</v>
      </c>
      <c r="F56" s="2" t="s">
        <v>1281</v>
      </c>
      <c r="G56" s="2" t="s">
        <v>1282</v>
      </c>
      <c r="H56" s="17">
        <v>42264</v>
      </c>
      <c r="I56" s="2" t="s">
        <v>624</v>
      </c>
      <c r="J56" s="11" t="s">
        <v>1283</v>
      </c>
      <c r="K56" s="11" t="s">
        <v>1284</v>
      </c>
      <c r="L56" s="2" t="s">
        <v>60</v>
      </c>
      <c r="M56" s="2">
        <v>2.5</v>
      </c>
      <c r="N56" s="16">
        <v>1072.5</v>
      </c>
      <c r="O56" s="2" t="s">
        <v>60</v>
      </c>
      <c r="P56" s="3" t="s">
        <v>1276</v>
      </c>
    </row>
    <row r="57" spans="1:16" x14ac:dyDescent="0.25">
      <c r="A57" s="2" t="s">
        <v>1272</v>
      </c>
      <c r="B57" s="4" t="s">
        <v>22</v>
      </c>
      <c r="C57" s="23" t="s">
        <v>44</v>
      </c>
      <c r="D57" s="2" t="s">
        <v>1273</v>
      </c>
      <c r="E57" s="17">
        <v>42261</v>
      </c>
      <c r="F57" s="2" t="s">
        <v>1285</v>
      </c>
      <c r="G57" s="2" t="s">
        <v>1286</v>
      </c>
      <c r="H57" s="17">
        <v>42264</v>
      </c>
      <c r="I57" s="2" t="s">
        <v>624</v>
      </c>
      <c r="J57" s="11" t="s">
        <v>1283</v>
      </c>
      <c r="K57" s="11" t="s">
        <v>1284</v>
      </c>
      <c r="L57" s="2" t="s">
        <v>60</v>
      </c>
      <c r="M57" s="2">
        <v>2.5</v>
      </c>
      <c r="N57" s="16">
        <v>550</v>
      </c>
      <c r="O57" s="2" t="s">
        <v>60</v>
      </c>
      <c r="P57" s="3" t="s">
        <v>1276</v>
      </c>
    </row>
    <row r="58" spans="1:16" x14ac:dyDescent="0.25">
      <c r="A58" s="2" t="s">
        <v>1272</v>
      </c>
      <c r="B58" s="4" t="s">
        <v>24</v>
      </c>
      <c r="C58" s="23" t="s">
        <v>46</v>
      </c>
      <c r="D58" s="2" t="s">
        <v>1273</v>
      </c>
      <c r="E58" s="17">
        <v>42261</v>
      </c>
      <c r="F58" s="2" t="s">
        <v>1287</v>
      </c>
      <c r="G58" s="2" t="s">
        <v>1288</v>
      </c>
      <c r="H58" s="17">
        <v>42264</v>
      </c>
      <c r="I58" s="2" t="s">
        <v>624</v>
      </c>
      <c r="J58" s="11" t="s">
        <v>1283</v>
      </c>
      <c r="K58" s="11" t="s">
        <v>1284</v>
      </c>
      <c r="L58" s="2" t="s">
        <v>60</v>
      </c>
      <c r="M58" s="2">
        <v>3.5</v>
      </c>
      <c r="N58" s="16">
        <v>770</v>
      </c>
      <c r="O58" s="2" t="s">
        <v>60</v>
      </c>
      <c r="P58" s="3" t="s">
        <v>1276</v>
      </c>
    </row>
    <row r="59" spans="1:16" x14ac:dyDescent="0.25">
      <c r="A59" s="2" t="s">
        <v>1272</v>
      </c>
      <c r="B59" s="3" t="s">
        <v>18</v>
      </c>
      <c r="C59" s="2" t="s">
        <v>40</v>
      </c>
      <c r="D59" s="2" t="s">
        <v>1273</v>
      </c>
      <c r="E59" s="17">
        <v>42261</v>
      </c>
      <c r="F59" s="2" t="s">
        <v>233</v>
      </c>
      <c r="G59" s="2" t="s">
        <v>1289</v>
      </c>
      <c r="H59" s="17">
        <v>42268</v>
      </c>
      <c r="I59" s="2" t="s">
        <v>624</v>
      </c>
      <c r="J59" s="11" t="s">
        <v>1283</v>
      </c>
      <c r="K59" s="11" t="s">
        <v>1284</v>
      </c>
      <c r="L59" s="2" t="s">
        <v>60</v>
      </c>
      <c r="M59" s="2">
        <v>3.5</v>
      </c>
      <c r="N59" s="16">
        <v>770</v>
      </c>
      <c r="O59" s="2" t="s">
        <v>60</v>
      </c>
      <c r="P59" s="3" t="s">
        <v>1276</v>
      </c>
    </row>
    <row r="60" spans="1:16" x14ac:dyDescent="0.25">
      <c r="A60" s="2" t="s">
        <v>1272</v>
      </c>
      <c r="B60" s="3" t="s">
        <v>20</v>
      </c>
      <c r="C60" s="2" t="s">
        <v>42</v>
      </c>
      <c r="D60" s="2" t="s">
        <v>1273</v>
      </c>
      <c r="E60" s="17">
        <v>42261</v>
      </c>
      <c r="F60" s="2" t="s">
        <v>235</v>
      </c>
      <c r="G60" s="2" t="s">
        <v>1290</v>
      </c>
      <c r="H60" s="17">
        <v>42264</v>
      </c>
      <c r="I60" s="2" t="s">
        <v>624</v>
      </c>
      <c r="J60" s="11" t="s">
        <v>1283</v>
      </c>
      <c r="K60" s="11" t="s">
        <v>1284</v>
      </c>
      <c r="L60" s="2" t="s">
        <v>60</v>
      </c>
      <c r="M60" s="2">
        <v>3.5</v>
      </c>
      <c r="N60" s="16">
        <v>770</v>
      </c>
      <c r="O60" s="2" t="s">
        <v>60</v>
      </c>
      <c r="P60" s="3" t="s">
        <v>1276</v>
      </c>
    </row>
    <row r="61" spans="1:16" x14ac:dyDescent="0.25">
      <c r="A61" s="2" t="s">
        <v>1272</v>
      </c>
      <c r="B61" s="3" t="s">
        <v>306</v>
      </c>
      <c r="C61" s="2" t="s">
        <v>307</v>
      </c>
      <c r="D61" s="2" t="s">
        <v>1273</v>
      </c>
      <c r="E61" s="17">
        <v>42261</v>
      </c>
      <c r="F61" s="2" t="s">
        <v>231</v>
      </c>
      <c r="G61" s="2" t="s">
        <v>1291</v>
      </c>
      <c r="H61" s="17">
        <v>42264</v>
      </c>
      <c r="I61" s="2" t="s">
        <v>624</v>
      </c>
      <c r="J61" s="11" t="s">
        <v>1283</v>
      </c>
      <c r="K61" s="11" t="s">
        <v>1284</v>
      </c>
      <c r="L61" s="2" t="s">
        <v>60</v>
      </c>
      <c r="M61" s="2">
        <v>3.5</v>
      </c>
      <c r="N61" s="16">
        <v>770</v>
      </c>
      <c r="O61" s="2" t="s">
        <v>60</v>
      </c>
      <c r="P61" s="3" t="s">
        <v>1276</v>
      </c>
    </row>
    <row r="62" spans="1:16" x14ac:dyDescent="0.25">
      <c r="A62" s="2" t="s">
        <v>1272</v>
      </c>
      <c r="B62" s="3" t="s">
        <v>1292</v>
      </c>
      <c r="C62" s="2" t="s">
        <v>1293</v>
      </c>
      <c r="D62" s="2" t="s">
        <v>1273</v>
      </c>
      <c r="E62" s="17">
        <v>42261</v>
      </c>
      <c r="F62" s="2" t="s">
        <v>1294</v>
      </c>
      <c r="G62" s="2" t="s">
        <v>1295</v>
      </c>
      <c r="H62" s="17">
        <v>42264</v>
      </c>
      <c r="I62" s="2" t="s">
        <v>624</v>
      </c>
      <c r="J62" s="11" t="s">
        <v>1283</v>
      </c>
      <c r="K62" s="11" t="s">
        <v>1284</v>
      </c>
      <c r="L62" s="2" t="s">
        <v>60</v>
      </c>
      <c r="M62" s="2">
        <v>3.5</v>
      </c>
      <c r="N62" s="16">
        <v>770</v>
      </c>
      <c r="O62" s="2" t="s">
        <v>60</v>
      </c>
      <c r="P62" s="3" t="s">
        <v>1276</v>
      </c>
    </row>
    <row r="63" spans="1:16" x14ac:dyDescent="0.25">
      <c r="A63" s="2" t="s">
        <v>1272</v>
      </c>
      <c r="B63" s="3" t="s">
        <v>102</v>
      </c>
      <c r="C63" s="2" t="s">
        <v>52</v>
      </c>
      <c r="D63" s="2" t="s">
        <v>1273</v>
      </c>
      <c r="E63" s="17">
        <v>42261</v>
      </c>
      <c r="F63" s="2" t="s">
        <v>262</v>
      </c>
      <c r="G63" s="2" t="s">
        <v>1296</v>
      </c>
      <c r="H63" s="17">
        <v>42264</v>
      </c>
      <c r="I63" s="2" t="s">
        <v>624</v>
      </c>
      <c r="J63" s="11" t="s">
        <v>1283</v>
      </c>
      <c r="K63" s="11" t="s">
        <v>1284</v>
      </c>
      <c r="L63" s="2" t="s">
        <v>60</v>
      </c>
      <c r="M63" s="2">
        <v>2.5</v>
      </c>
      <c r="N63" s="16">
        <v>1072.5</v>
      </c>
      <c r="O63" s="2" t="s">
        <v>60</v>
      </c>
      <c r="P63" s="3" t="s">
        <v>1276</v>
      </c>
    </row>
    <row r="64" spans="1:16" x14ac:dyDescent="0.25">
      <c r="A64" s="2" t="s">
        <v>1272</v>
      </c>
      <c r="B64" s="3" t="s">
        <v>1297</v>
      </c>
      <c r="C64" s="2" t="s">
        <v>1298</v>
      </c>
      <c r="D64" s="2" t="s">
        <v>1273</v>
      </c>
      <c r="E64" s="17">
        <v>42261</v>
      </c>
      <c r="F64" s="2" t="s">
        <v>264</v>
      </c>
      <c r="G64" s="2" t="s">
        <v>1299</v>
      </c>
      <c r="H64" s="17">
        <v>42264</v>
      </c>
      <c r="I64" s="2" t="s">
        <v>624</v>
      </c>
      <c r="J64" s="11" t="s">
        <v>1283</v>
      </c>
      <c r="K64" s="11" t="s">
        <v>1284</v>
      </c>
      <c r="L64" s="2" t="s">
        <v>60</v>
      </c>
      <c r="M64" s="2">
        <v>2.5</v>
      </c>
      <c r="N64" s="16">
        <v>550</v>
      </c>
      <c r="O64" s="2" t="s">
        <v>60</v>
      </c>
      <c r="P64" s="3" t="s">
        <v>1276</v>
      </c>
    </row>
    <row r="65" spans="1:16" x14ac:dyDescent="0.25">
      <c r="A65" s="2" t="s">
        <v>1272</v>
      </c>
      <c r="B65" s="3" t="s">
        <v>31</v>
      </c>
      <c r="C65" s="2" t="s">
        <v>53</v>
      </c>
      <c r="D65" s="2" t="s">
        <v>1273</v>
      </c>
      <c r="E65" s="17">
        <v>42261</v>
      </c>
      <c r="F65" s="2" t="s">
        <v>1300</v>
      </c>
      <c r="G65" s="2" t="s">
        <v>1301</v>
      </c>
      <c r="H65" s="17">
        <v>42264</v>
      </c>
      <c r="I65" s="2" t="s">
        <v>624</v>
      </c>
      <c r="J65" s="11" t="s">
        <v>1283</v>
      </c>
      <c r="K65" s="11" t="s">
        <v>1284</v>
      </c>
      <c r="L65" s="2" t="s">
        <v>60</v>
      </c>
      <c r="M65" s="2">
        <v>1.5</v>
      </c>
      <c r="N65" s="16">
        <v>643.5</v>
      </c>
      <c r="O65" s="2" t="s">
        <v>60</v>
      </c>
      <c r="P65" s="3" t="s">
        <v>1276</v>
      </c>
    </row>
    <row r="66" spans="1:16" x14ac:dyDescent="0.25">
      <c r="A66" s="2" t="s">
        <v>1272</v>
      </c>
      <c r="B66" s="3" t="s">
        <v>361</v>
      </c>
      <c r="C66" s="2" t="s">
        <v>362</v>
      </c>
      <c r="D66" s="2" t="s">
        <v>1273</v>
      </c>
      <c r="E66" s="17">
        <v>42261</v>
      </c>
      <c r="F66" s="2" t="s">
        <v>1302</v>
      </c>
      <c r="G66" s="2" t="s">
        <v>1303</v>
      </c>
      <c r="H66" s="17">
        <v>42264</v>
      </c>
      <c r="I66" s="2" t="s">
        <v>624</v>
      </c>
      <c r="J66" s="11" t="s">
        <v>1283</v>
      </c>
      <c r="K66" s="11" t="s">
        <v>1284</v>
      </c>
      <c r="L66" s="2" t="s">
        <v>60</v>
      </c>
      <c r="M66" s="2">
        <v>1.5</v>
      </c>
      <c r="N66" s="16">
        <v>330</v>
      </c>
      <c r="O66" s="2" t="s">
        <v>60</v>
      </c>
      <c r="P66" s="3" t="s">
        <v>1276</v>
      </c>
    </row>
    <row r="67" spans="1:16" x14ac:dyDescent="0.25">
      <c r="A67" s="2" t="s">
        <v>1272</v>
      </c>
      <c r="B67" s="3" t="s">
        <v>754</v>
      </c>
      <c r="C67" s="26" t="s">
        <v>755</v>
      </c>
      <c r="D67" s="2" t="s">
        <v>1273</v>
      </c>
      <c r="E67" s="17">
        <v>42261</v>
      </c>
      <c r="F67" s="2" t="s">
        <v>1304</v>
      </c>
      <c r="G67" s="2" t="s">
        <v>1305</v>
      </c>
      <c r="H67" s="17">
        <v>42264</v>
      </c>
      <c r="I67" s="2" t="s">
        <v>624</v>
      </c>
      <c r="J67" s="11" t="s">
        <v>1283</v>
      </c>
      <c r="K67" s="11" t="s">
        <v>1284</v>
      </c>
      <c r="L67" s="2" t="s">
        <v>60</v>
      </c>
      <c r="M67" s="2">
        <v>1.5</v>
      </c>
      <c r="N67" s="16">
        <v>330</v>
      </c>
      <c r="O67" s="2" t="s">
        <v>60</v>
      </c>
      <c r="P67" s="3" t="s">
        <v>1276</v>
      </c>
    </row>
    <row r="68" spans="1:16" x14ac:dyDescent="0.25">
      <c r="A68" s="2" t="s">
        <v>1272</v>
      </c>
      <c r="B68" s="3" t="s">
        <v>1306</v>
      </c>
      <c r="C68" s="2" t="s">
        <v>1307</v>
      </c>
      <c r="D68" s="2" t="s">
        <v>1273</v>
      </c>
      <c r="E68" s="17">
        <v>42261</v>
      </c>
      <c r="F68" s="2" t="s">
        <v>1308</v>
      </c>
      <c r="G68" s="2" t="s">
        <v>1309</v>
      </c>
      <c r="H68" s="17">
        <v>42264</v>
      </c>
      <c r="I68" s="2" t="s">
        <v>624</v>
      </c>
      <c r="J68" s="11" t="s">
        <v>1283</v>
      </c>
      <c r="K68" s="11" t="s">
        <v>1284</v>
      </c>
      <c r="L68" s="2" t="s">
        <v>60</v>
      </c>
      <c r="M68" s="2">
        <v>1.5</v>
      </c>
      <c r="N68" s="16">
        <v>330</v>
      </c>
      <c r="O68" s="2" t="s">
        <v>60</v>
      </c>
      <c r="P68" s="3" t="s">
        <v>1276</v>
      </c>
    </row>
    <row r="69" spans="1:16" x14ac:dyDescent="0.25">
      <c r="A69" s="2" t="s">
        <v>1272</v>
      </c>
      <c r="B69" s="3" t="s">
        <v>34</v>
      </c>
      <c r="C69" s="2" t="s">
        <v>56</v>
      </c>
      <c r="D69" s="2" t="s">
        <v>1273</v>
      </c>
      <c r="E69" s="17">
        <v>42261</v>
      </c>
      <c r="F69" s="2" t="s">
        <v>1310</v>
      </c>
      <c r="G69" s="2" t="s">
        <v>1311</v>
      </c>
      <c r="H69" s="17">
        <v>42264</v>
      </c>
      <c r="I69" s="2" t="s">
        <v>624</v>
      </c>
      <c r="J69" s="11" t="s">
        <v>1283</v>
      </c>
      <c r="K69" s="11" t="s">
        <v>1284</v>
      </c>
      <c r="L69" s="2" t="s">
        <v>60</v>
      </c>
      <c r="M69" s="2">
        <v>1.5</v>
      </c>
      <c r="N69" s="16">
        <v>330</v>
      </c>
      <c r="O69" s="2" t="s">
        <v>60</v>
      </c>
      <c r="P69" s="3" t="s">
        <v>1276</v>
      </c>
    </row>
    <row r="70" spans="1:16" x14ac:dyDescent="0.25">
      <c r="A70" s="2" t="s">
        <v>1272</v>
      </c>
      <c r="B70" s="4" t="s">
        <v>35</v>
      </c>
      <c r="C70" s="23" t="s">
        <v>57</v>
      </c>
      <c r="D70" s="2" t="s">
        <v>1273</v>
      </c>
      <c r="E70" s="17">
        <v>42261</v>
      </c>
      <c r="F70" s="2" t="s">
        <v>1312</v>
      </c>
      <c r="G70" s="2" t="s">
        <v>1313</v>
      </c>
      <c r="H70" s="17">
        <v>42264</v>
      </c>
      <c r="I70" s="2" t="s">
        <v>624</v>
      </c>
      <c r="J70" s="11" t="s">
        <v>1283</v>
      </c>
      <c r="K70" s="11" t="s">
        <v>1284</v>
      </c>
      <c r="L70" s="2" t="s">
        <v>60</v>
      </c>
      <c r="M70" s="2">
        <v>1.5</v>
      </c>
      <c r="N70" s="16">
        <v>330</v>
      </c>
      <c r="O70" s="2" t="s">
        <v>60</v>
      </c>
      <c r="P70" s="3" t="s">
        <v>1276</v>
      </c>
    </row>
    <row r="71" spans="1:16" x14ac:dyDescent="0.25">
      <c r="A71" s="2" t="s">
        <v>1272</v>
      </c>
      <c r="B71" s="3" t="s">
        <v>33</v>
      </c>
      <c r="C71" s="2" t="s">
        <v>55</v>
      </c>
      <c r="D71" s="2" t="s">
        <v>1273</v>
      </c>
      <c r="E71" s="17">
        <v>42261</v>
      </c>
      <c r="F71" s="2" t="s">
        <v>1314</v>
      </c>
      <c r="G71" s="2" t="s">
        <v>1315</v>
      </c>
      <c r="H71" s="17">
        <v>42264</v>
      </c>
      <c r="I71" s="2" t="s">
        <v>624</v>
      </c>
      <c r="J71" s="11" t="s">
        <v>1283</v>
      </c>
      <c r="K71" s="11" t="s">
        <v>1284</v>
      </c>
      <c r="L71" s="2" t="s">
        <v>60</v>
      </c>
      <c r="M71" s="2">
        <v>1.5</v>
      </c>
      <c r="N71" s="16">
        <v>330</v>
      </c>
      <c r="O71" s="2" t="s">
        <v>60</v>
      </c>
      <c r="P71" s="3" t="s">
        <v>1276</v>
      </c>
    </row>
    <row r="72" spans="1:16" x14ac:dyDescent="0.25">
      <c r="A72" s="2" t="s">
        <v>1272</v>
      </c>
      <c r="B72" s="3" t="s">
        <v>25</v>
      </c>
      <c r="C72" s="2" t="s">
        <v>47</v>
      </c>
      <c r="D72" s="2" t="s">
        <v>1273</v>
      </c>
      <c r="E72" s="17">
        <v>42261</v>
      </c>
      <c r="F72" s="2" t="s">
        <v>1316</v>
      </c>
      <c r="G72" s="2" t="s">
        <v>1317</v>
      </c>
      <c r="H72" s="17">
        <v>42264</v>
      </c>
      <c r="I72" s="2" t="s">
        <v>624</v>
      </c>
      <c r="J72" s="11" t="s">
        <v>1283</v>
      </c>
      <c r="K72" s="11" t="s">
        <v>1284</v>
      </c>
      <c r="L72" s="2" t="s">
        <v>60</v>
      </c>
      <c r="M72" s="2">
        <v>1.5</v>
      </c>
      <c r="N72" s="16">
        <v>330</v>
      </c>
      <c r="O72" s="2" t="s">
        <v>60</v>
      </c>
      <c r="P72" s="3" t="s">
        <v>1276</v>
      </c>
    </row>
    <row r="73" spans="1:16" x14ac:dyDescent="0.25">
      <c r="A73" s="2" t="s">
        <v>1272</v>
      </c>
      <c r="B73" s="4" t="s">
        <v>30</v>
      </c>
      <c r="C73" s="23" t="s">
        <v>51</v>
      </c>
      <c r="D73" s="2" t="s">
        <v>1273</v>
      </c>
      <c r="E73" s="17">
        <v>42261</v>
      </c>
      <c r="F73" s="2" t="s">
        <v>1318</v>
      </c>
      <c r="G73" s="2" t="s">
        <v>1319</v>
      </c>
      <c r="H73" s="17">
        <v>42264</v>
      </c>
      <c r="I73" s="2" t="s">
        <v>624</v>
      </c>
      <c r="J73" s="11" t="s">
        <v>1283</v>
      </c>
      <c r="K73" s="11" t="s">
        <v>1284</v>
      </c>
      <c r="L73" s="2" t="s">
        <v>60</v>
      </c>
      <c r="M73" s="2">
        <v>2.5</v>
      </c>
      <c r="N73" s="16">
        <v>1072.5</v>
      </c>
      <c r="O73" s="2" t="s">
        <v>60</v>
      </c>
      <c r="P73" s="3" t="s">
        <v>1276</v>
      </c>
    </row>
    <row r="74" spans="1:16" x14ac:dyDescent="0.25">
      <c r="A74" s="2" t="s">
        <v>1272</v>
      </c>
      <c r="B74" s="3" t="s">
        <v>32</v>
      </c>
      <c r="C74" s="2" t="s">
        <v>54</v>
      </c>
      <c r="D74" s="2" t="s">
        <v>1273</v>
      </c>
      <c r="E74" s="17">
        <v>42261</v>
      </c>
      <c r="F74" s="2" t="s">
        <v>1320</v>
      </c>
      <c r="G74" s="2" t="s">
        <v>1321</v>
      </c>
      <c r="H74" s="17">
        <v>42264</v>
      </c>
      <c r="I74" s="2" t="s">
        <v>624</v>
      </c>
      <c r="J74" s="11" t="s">
        <v>1283</v>
      </c>
      <c r="K74" s="11" t="s">
        <v>1284</v>
      </c>
      <c r="L74" s="2" t="s">
        <v>60</v>
      </c>
      <c r="M74" s="2">
        <v>2.5</v>
      </c>
      <c r="N74" s="16">
        <v>550</v>
      </c>
      <c r="O74" s="2" t="s">
        <v>60</v>
      </c>
      <c r="P74" s="3" t="s">
        <v>1276</v>
      </c>
    </row>
    <row r="75" spans="1:16" x14ac:dyDescent="0.25">
      <c r="A75" s="2" t="s">
        <v>1322</v>
      </c>
      <c r="B75" s="28" t="s">
        <v>71</v>
      </c>
      <c r="C75" s="23" t="s">
        <v>81</v>
      </c>
      <c r="D75" s="2" t="s">
        <v>1323</v>
      </c>
      <c r="E75" s="17">
        <v>42261</v>
      </c>
      <c r="F75" s="2" t="s">
        <v>1324</v>
      </c>
      <c r="G75" s="2" t="s">
        <v>1325</v>
      </c>
      <c r="H75" s="17">
        <v>42270</v>
      </c>
      <c r="I75" s="2" t="s">
        <v>1221</v>
      </c>
      <c r="J75" s="11" t="s">
        <v>1222</v>
      </c>
      <c r="K75" s="11" t="s">
        <v>1223</v>
      </c>
      <c r="L75" s="16">
        <v>2074.59</v>
      </c>
      <c r="M75" s="2">
        <v>4.5</v>
      </c>
      <c r="N75" s="8" t="s">
        <v>60</v>
      </c>
      <c r="O75" s="8">
        <v>3645</v>
      </c>
      <c r="P75" s="3" t="s">
        <v>1326</v>
      </c>
    </row>
    <row r="76" spans="1:16" x14ac:dyDescent="0.25">
      <c r="A76" s="2" t="s">
        <v>1322</v>
      </c>
      <c r="B76" s="3" t="s">
        <v>1327</v>
      </c>
      <c r="C76" s="2" t="s">
        <v>1328</v>
      </c>
      <c r="D76" s="2" t="s">
        <v>1323</v>
      </c>
      <c r="E76" s="17">
        <v>42261</v>
      </c>
      <c r="F76" s="2" t="s">
        <v>1329</v>
      </c>
      <c r="G76" s="2" t="s">
        <v>1330</v>
      </c>
      <c r="H76" s="17">
        <v>42270</v>
      </c>
      <c r="I76" s="2" t="s">
        <v>1221</v>
      </c>
      <c r="J76" s="11" t="s">
        <v>1222</v>
      </c>
      <c r="K76" s="11" t="s">
        <v>1223</v>
      </c>
      <c r="L76" s="16">
        <v>1751.99</v>
      </c>
      <c r="M76" s="2">
        <v>4.5</v>
      </c>
      <c r="N76" s="8" t="s">
        <v>60</v>
      </c>
      <c r="O76" s="10">
        <f>O75</f>
        <v>3645</v>
      </c>
      <c r="P76" s="3" t="s">
        <v>1326</v>
      </c>
    </row>
    <row r="77" spans="1:16" x14ac:dyDescent="0.25">
      <c r="A77" s="2" t="s">
        <v>1331</v>
      </c>
      <c r="B77" s="3" t="s">
        <v>1332</v>
      </c>
      <c r="C77" s="23" t="s">
        <v>1333</v>
      </c>
      <c r="D77" s="2" t="s">
        <v>1334</v>
      </c>
      <c r="E77" s="17">
        <v>42262</v>
      </c>
      <c r="F77" s="2" t="s">
        <v>1335</v>
      </c>
      <c r="G77" s="2" t="s">
        <v>1336</v>
      </c>
      <c r="H77" s="17">
        <v>42270</v>
      </c>
      <c r="I77" s="2" t="s">
        <v>69</v>
      </c>
      <c r="J77" s="11" t="s">
        <v>1337</v>
      </c>
      <c r="K77" s="11" t="s">
        <v>1338</v>
      </c>
      <c r="L77" s="16">
        <v>1850.18</v>
      </c>
      <c r="M77" s="2">
        <v>3.5</v>
      </c>
      <c r="N77" s="8" t="s">
        <v>60</v>
      </c>
      <c r="O77" s="10">
        <v>2835</v>
      </c>
      <c r="P77" s="4" t="s">
        <v>1339</v>
      </c>
    </row>
    <row r="78" spans="1:16" x14ac:dyDescent="0.25">
      <c r="A78" s="2" t="s">
        <v>1340</v>
      </c>
      <c r="B78" s="3" t="s">
        <v>180</v>
      </c>
      <c r="C78" s="2" t="s">
        <v>181</v>
      </c>
      <c r="D78" s="11" t="s">
        <v>1341</v>
      </c>
      <c r="E78" s="17">
        <v>42262</v>
      </c>
      <c r="F78" s="2" t="s">
        <v>297</v>
      </c>
      <c r="G78" s="2" t="s">
        <v>1342</v>
      </c>
      <c r="H78" s="17">
        <v>42270</v>
      </c>
      <c r="I78" s="2" t="s">
        <v>69</v>
      </c>
      <c r="J78" s="11" t="s">
        <v>1284</v>
      </c>
      <c r="K78" s="11" t="s">
        <v>1222</v>
      </c>
      <c r="L78" s="16">
        <v>1686.68</v>
      </c>
      <c r="M78" s="2">
        <v>3.5</v>
      </c>
      <c r="N78" s="8" t="s">
        <v>60</v>
      </c>
      <c r="O78" s="10">
        <f>O80</f>
        <v>1540</v>
      </c>
      <c r="P78" s="3" t="s">
        <v>1343</v>
      </c>
    </row>
    <row r="79" spans="1:16" x14ac:dyDescent="0.25">
      <c r="A79" s="2" t="s">
        <v>1340</v>
      </c>
      <c r="B79" s="3" t="s">
        <v>1344</v>
      </c>
      <c r="C79" s="2" t="s">
        <v>183</v>
      </c>
      <c r="D79" s="11" t="s">
        <v>1341</v>
      </c>
      <c r="E79" s="17">
        <v>42262</v>
      </c>
      <c r="F79" s="2" t="s">
        <v>252</v>
      </c>
      <c r="G79" s="2" t="s">
        <v>1345</v>
      </c>
      <c r="H79" s="17">
        <v>42270</v>
      </c>
      <c r="I79" s="2" t="s">
        <v>69</v>
      </c>
      <c r="J79" s="11" t="s">
        <v>1284</v>
      </c>
      <c r="K79" s="11" t="s">
        <v>1222</v>
      </c>
      <c r="L79" s="16">
        <v>1686.68</v>
      </c>
      <c r="M79" s="2">
        <v>3.5</v>
      </c>
      <c r="N79" s="8" t="s">
        <v>60</v>
      </c>
      <c r="O79" s="10">
        <f>O80</f>
        <v>1540</v>
      </c>
      <c r="P79" s="3" t="s">
        <v>1343</v>
      </c>
    </row>
    <row r="80" spans="1:16" x14ac:dyDescent="0.25">
      <c r="A80" s="2" t="s">
        <v>1340</v>
      </c>
      <c r="B80" s="3" t="s">
        <v>178</v>
      </c>
      <c r="C80" s="2" t="s">
        <v>1346</v>
      </c>
      <c r="D80" s="11" t="s">
        <v>1341</v>
      </c>
      <c r="E80" s="17">
        <v>42262</v>
      </c>
      <c r="F80" s="2" t="s">
        <v>279</v>
      </c>
      <c r="G80" s="2" t="s">
        <v>1347</v>
      </c>
      <c r="H80" s="17">
        <v>42270</v>
      </c>
      <c r="I80" s="2" t="s">
        <v>69</v>
      </c>
      <c r="J80" s="11" t="s">
        <v>1284</v>
      </c>
      <c r="K80" s="11" t="s">
        <v>1222</v>
      </c>
      <c r="L80" s="16">
        <v>1686.68</v>
      </c>
      <c r="M80" s="2">
        <v>3.5</v>
      </c>
      <c r="N80" s="8" t="s">
        <v>60</v>
      </c>
      <c r="O80" s="10">
        <v>1540</v>
      </c>
      <c r="P80" s="3" t="s">
        <v>1343</v>
      </c>
    </row>
    <row r="81" spans="1:16" x14ac:dyDescent="0.25">
      <c r="A81" s="2" t="s">
        <v>1340</v>
      </c>
      <c r="B81" s="3" t="s">
        <v>1348</v>
      </c>
      <c r="C81" s="2" t="s">
        <v>1349</v>
      </c>
      <c r="D81" s="11" t="s">
        <v>1341</v>
      </c>
      <c r="E81" s="17">
        <v>42262</v>
      </c>
      <c r="F81" s="2" t="s">
        <v>275</v>
      </c>
      <c r="G81" s="2" t="s">
        <v>1350</v>
      </c>
      <c r="H81" s="17">
        <v>42270</v>
      </c>
      <c r="I81" s="2" t="s">
        <v>69</v>
      </c>
      <c r="J81" s="11" t="s">
        <v>1284</v>
      </c>
      <c r="K81" s="11" t="s">
        <v>1222</v>
      </c>
      <c r="L81" s="16">
        <v>1686.68</v>
      </c>
      <c r="M81" s="2">
        <v>3.5</v>
      </c>
      <c r="N81" s="8" t="s">
        <v>60</v>
      </c>
      <c r="O81" s="10">
        <f>O80</f>
        <v>1540</v>
      </c>
      <c r="P81" s="3" t="s">
        <v>1343</v>
      </c>
    </row>
    <row r="82" spans="1:16" x14ac:dyDescent="0.25">
      <c r="A82" s="11" t="s">
        <v>1351</v>
      </c>
      <c r="B82" s="3" t="s">
        <v>1352</v>
      </c>
      <c r="C82" s="2" t="s">
        <v>1353</v>
      </c>
      <c r="D82" s="2" t="s">
        <v>1354</v>
      </c>
      <c r="E82" s="17">
        <v>42262</v>
      </c>
      <c r="F82" s="2" t="s">
        <v>287</v>
      </c>
      <c r="G82" s="2" t="s">
        <v>1355</v>
      </c>
      <c r="H82" s="17">
        <v>42270</v>
      </c>
      <c r="I82" s="2" t="s">
        <v>987</v>
      </c>
      <c r="J82" s="11" t="s">
        <v>1356</v>
      </c>
      <c r="K82" s="11" t="s">
        <v>1100</v>
      </c>
      <c r="L82" s="16">
        <v>2300.89</v>
      </c>
      <c r="M82" s="2">
        <v>6.5</v>
      </c>
      <c r="N82" s="8" t="s">
        <v>60</v>
      </c>
      <c r="O82" s="10" t="s">
        <v>1357</v>
      </c>
      <c r="P82" s="3" t="s">
        <v>1358</v>
      </c>
    </row>
    <row r="83" spans="1:16" x14ac:dyDescent="0.25">
      <c r="A83" s="2" t="s">
        <v>1359</v>
      </c>
      <c r="B83" s="3" t="s">
        <v>1360</v>
      </c>
      <c r="C83" s="2" t="s">
        <v>931</v>
      </c>
      <c r="D83" s="2" t="s">
        <v>1361</v>
      </c>
      <c r="E83" s="17">
        <v>42269</v>
      </c>
      <c r="F83" s="23" t="s">
        <v>105</v>
      </c>
      <c r="G83" s="23" t="s">
        <v>1362</v>
      </c>
      <c r="H83" s="30">
        <v>42276</v>
      </c>
      <c r="I83" s="2" t="s">
        <v>60</v>
      </c>
      <c r="J83" s="2" t="s">
        <v>60</v>
      </c>
      <c r="K83" s="2" t="s">
        <v>60</v>
      </c>
      <c r="L83" s="2" t="s">
        <v>60</v>
      </c>
      <c r="M83" s="2">
        <v>3.5</v>
      </c>
      <c r="N83" s="8" t="s">
        <v>60</v>
      </c>
      <c r="O83" s="10">
        <v>2835</v>
      </c>
      <c r="P83" s="3" t="s">
        <v>1339</v>
      </c>
    </row>
    <row r="84" spans="1:16" x14ac:dyDescent="0.25">
      <c r="A84" s="2" t="s">
        <v>1363</v>
      </c>
      <c r="B84" s="4" t="s">
        <v>30</v>
      </c>
      <c r="C84" s="23" t="s">
        <v>51</v>
      </c>
      <c r="D84" s="2" t="s">
        <v>1364</v>
      </c>
      <c r="E84" s="17">
        <v>42270</v>
      </c>
      <c r="F84" s="2" t="s">
        <v>1365</v>
      </c>
      <c r="G84" s="2" t="s">
        <v>1366</v>
      </c>
      <c r="H84" s="30">
        <v>42276</v>
      </c>
      <c r="I84" s="2" t="s">
        <v>1367</v>
      </c>
      <c r="J84" s="11" t="s">
        <v>1368</v>
      </c>
      <c r="K84" s="11" t="s">
        <v>1369</v>
      </c>
      <c r="L84" s="16">
        <v>1672.5</v>
      </c>
      <c r="M84" s="2">
        <v>5.5</v>
      </c>
      <c r="N84" s="2" t="s">
        <v>60</v>
      </c>
      <c r="O84" s="10">
        <v>4455</v>
      </c>
      <c r="P84" s="3" t="s">
        <v>1370</v>
      </c>
    </row>
    <row r="85" spans="1:16" x14ac:dyDescent="0.25">
      <c r="A85" s="2" t="s">
        <v>1371</v>
      </c>
      <c r="B85" s="3" t="s">
        <v>751</v>
      </c>
      <c r="C85" s="2" t="s">
        <v>752</v>
      </c>
      <c r="D85" s="2" t="s">
        <v>1372</v>
      </c>
      <c r="E85" s="17">
        <v>42264</v>
      </c>
      <c r="F85" s="2" t="s">
        <v>1373</v>
      </c>
      <c r="G85" s="2" t="s">
        <v>1374</v>
      </c>
      <c r="H85" s="17">
        <v>42270</v>
      </c>
      <c r="I85" s="2" t="s">
        <v>901</v>
      </c>
      <c r="J85" s="11" t="s">
        <v>1222</v>
      </c>
      <c r="K85" s="11" t="s">
        <v>1123</v>
      </c>
      <c r="L85" s="2" t="s">
        <v>60</v>
      </c>
      <c r="M85" s="2">
        <v>1.5</v>
      </c>
      <c r="N85" s="16">
        <v>330</v>
      </c>
      <c r="O85" s="17" t="s">
        <v>60</v>
      </c>
      <c r="P85" s="3" t="s">
        <v>1375</v>
      </c>
    </row>
    <row r="86" spans="1:16" x14ac:dyDescent="0.25">
      <c r="A86" s="2" t="s">
        <v>1371</v>
      </c>
      <c r="B86" s="3" t="s">
        <v>1376</v>
      </c>
      <c r="C86" s="2" t="s">
        <v>1377</v>
      </c>
      <c r="D86" s="2" t="s">
        <v>1372</v>
      </c>
      <c r="E86" s="17">
        <v>42264</v>
      </c>
      <c r="F86" s="2" t="s">
        <v>1378</v>
      </c>
      <c r="G86" s="2" t="s">
        <v>1379</v>
      </c>
      <c r="H86" s="17">
        <v>42270</v>
      </c>
      <c r="I86" s="2" t="s">
        <v>901</v>
      </c>
      <c r="J86" s="11" t="s">
        <v>1222</v>
      </c>
      <c r="K86" s="11" t="s">
        <v>1123</v>
      </c>
      <c r="L86" s="2" t="s">
        <v>60</v>
      </c>
      <c r="M86" s="2">
        <v>1.5</v>
      </c>
      <c r="N86" s="16">
        <v>330</v>
      </c>
      <c r="O86" s="17" t="s">
        <v>60</v>
      </c>
      <c r="P86" s="3" t="s">
        <v>1375</v>
      </c>
    </row>
    <row r="87" spans="1:16" x14ac:dyDescent="0.25">
      <c r="A87" s="2" t="s">
        <v>1371</v>
      </c>
      <c r="B87" s="3" t="s">
        <v>37</v>
      </c>
      <c r="C87" s="2" t="s">
        <v>59</v>
      </c>
      <c r="D87" s="2" t="s">
        <v>1372</v>
      </c>
      <c r="E87" s="17">
        <v>42264</v>
      </c>
      <c r="F87" s="2" t="s">
        <v>1380</v>
      </c>
      <c r="G87" s="2" t="s">
        <v>1381</v>
      </c>
      <c r="H87" s="17">
        <v>42270</v>
      </c>
      <c r="I87" s="2" t="s">
        <v>901</v>
      </c>
      <c r="J87" s="11" t="s">
        <v>1222</v>
      </c>
      <c r="K87" s="11" t="s">
        <v>1123</v>
      </c>
      <c r="L87" s="2" t="s">
        <v>60</v>
      </c>
      <c r="M87" s="2">
        <v>1.5</v>
      </c>
      <c r="N87" s="16">
        <v>330</v>
      </c>
      <c r="O87" s="17" t="s">
        <v>60</v>
      </c>
      <c r="P87" s="3" t="s">
        <v>1382</v>
      </c>
    </row>
    <row r="88" spans="1:16" x14ac:dyDescent="0.25">
      <c r="A88" s="2" t="s">
        <v>1383</v>
      </c>
      <c r="B88" s="3" t="s">
        <v>1384</v>
      </c>
      <c r="C88" s="2" t="s">
        <v>1385</v>
      </c>
      <c r="D88" s="2" t="s">
        <v>1386</v>
      </c>
      <c r="E88" s="17">
        <v>42270</v>
      </c>
      <c r="F88" s="2" t="s">
        <v>1387</v>
      </c>
      <c r="G88" s="2" t="s">
        <v>1388</v>
      </c>
      <c r="H88" s="17">
        <v>42276</v>
      </c>
      <c r="I88" s="2" t="s">
        <v>1044</v>
      </c>
      <c r="J88" s="11" t="s">
        <v>1337</v>
      </c>
      <c r="K88" s="11" t="s">
        <v>1389</v>
      </c>
      <c r="L88" s="16">
        <v>457.89</v>
      </c>
      <c r="M88" s="2">
        <v>3.5</v>
      </c>
      <c r="N88" s="2" t="s">
        <v>60</v>
      </c>
      <c r="O88" s="66">
        <f>O89</f>
        <v>1540</v>
      </c>
      <c r="P88" s="3" t="s">
        <v>1390</v>
      </c>
    </row>
    <row r="89" spans="1:16" x14ac:dyDescent="0.25">
      <c r="A89" s="2" t="s">
        <v>1391</v>
      </c>
      <c r="B89" s="3" t="s">
        <v>1392</v>
      </c>
      <c r="C89" s="2" t="s">
        <v>1393</v>
      </c>
      <c r="D89" s="2" t="s">
        <v>1386</v>
      </c>
      <c r="E89" s="17">
        <v>42270</v>
      </c>
      <c r="F89" s="2" t="s">
        <v>1394</v>
      </c>
      <c r="G89" s="2" t="s">
        <v>1395</v>
      </c>
      <c r="H89" s="17">
        <v>42276</v>
      </c>
      <c r="I89" s="2" t="str">
        <f>I88</f>
        <v>THE/FORTALEZA/THE</v>
      </c>
      <c r="J89" s="11" t="s">
        <v>1337</v>
      </c>
      <c r="K89" s="11" t="s">
        <v>1389</v>
      </c>
      <c r="L89" s="16">
        <v>436.89</v>
      </c>
      <c r="M89" s="2">
        <v>3.5</v>
      </c>
      <c r="N89" s="2" t="s">
        <v>60</v>
      </c>
      <c r="O89" s="8">
        <v>1540</v>
      </c>
      <c r="P89" s="3" t="s">
        <v>1390</v>
      </c>
    </row>
    <row r="90" spans="1:16" x14ac:dyDescent="0.25">
      <c r="A90" s="2" t="s">
        <v>1396</v>
      </c>
      <c r="B90" s="3" t="s">
        <v>37</v>
      </c>
      <c r="C90" s="2" t="s">
        <v>59</v>
      </c>
      <c r="D90" s="2" t="s">
        <v>1397</v>
      </c>
      <c r="E90" s="17">
        <v>42256</v>
      </c>
      <c r="F90" s="2" t="s">
        <v>1398</v>
      </c>
      <c r="G90" s="2" t="s">
        <v>1399</v>
      </c>
      <c r="H90" s="17">
        <v>42262</v>
      </c>
      <c r="I90" s="2" t="s">
        <v>624</v>
      </c>
      <c r="J90" s="11" t="s">
        <v>1400</v>
      </c>
      <c r="K90" s="11" t="s">
        <v>1115</v>
      </c>
      <c r="L90" s="2" t="s">
        <v>60</v>
      </c>
      <c r="M90" s="2">
        <v>3.5</v>
      </c>
      <c r="N90" s="16">
        <v>770</v>
      </c>
      <c r="O90" s="2" t="s">
        <v>60</v>
      </c>
      <c r="P90" s="3" t="s">
        <v>1401</v>
      </c>
    </row>
    <row r="91" spans="1:16" x14ac:dyDescent="0.25">
      <c r="A91" s="2" t="s">
        <v>1402</v>
      </c>
      <c r="B91" s="4" t="s">
        <v>359</v>
      </c>
      <c r="C91" s="23" t="s">
        <v>360</v>
      </c>
      <c r="D91" s="2" t="s">
        <v>1403</v>
      </c>
      <c r="E91" s="17">
        <v>42257</v>
      </c>
      <c r="F91" s="2" t="s">
        <v>1404</v>
      </c>
      <c r="G91" s="2" t="s">
        <v>1405</v>
      </c>
      <c r="H91" s="17">
        <v>42268</v>
      </c>
      <c r="I91" s="2" t="s">
        <v>69</v>
      </c>
      <c r="J91" s="11" t="s">
        <v>1222</v>
      </c>
      <c r="K91" s="11" t="s">
        <v>1406</v>
      </c>
      <c r="L91" s="16">
        <v>1662.92</v>
      </c>
      <c r="M91" s="2">
        <v>3.5</v>
      </c>
      <c r="N91" s="2" t="s">
        <v>60</v>
      </c>
      <c r="O91" s="10">
        <v>1540</v>
      </c>
      <c r="P91" s="3" t="s">
        <v>1407</v>
      </c>
    </row>
    <row r="92" spans="1:16" x14ac:dyDescent="0.25">
      <c r="A92" s="2" t="s">
        <v>1402</v>
      </c>
      <c r="B92" s="3" t="s">
        <v>1205</v>
      </c>
      <c r="C92" s="2" t="s">
        <v>358</v>
      </c>
      <c r="D92" s="2" t="s">
        <v>1403</v>
      </c>
      <c r="E92" s="17">
        <v>42257</v>
      </c>
      <c r="F92" s="2" t="s">
        <v>1408</v>
      </c>
      <c r="G92" s="2" t="s">
        <v>1409</v>
      </c>
      <c r="H92" s="17">
        <v>42268</v>
      </c>
      <c r="I92" s="2" t="s">
        <v>69</v>
      </c>
      <c r="J92" s="11" t="s">
        <v>1222</v>
      </c>
      <c r="K92" s="11" t="s">
        <v>1406</v>
      </c>
      <c r="L92" s="16">
        <v>1662.92</v>
      </c>
      <c r="M92" s="2">
        <v>3.5</v>
      </c>
      <c r="N92" s="2" t="s">
        <v>60</v>
      </c>
      <c r="O92" s="10">
        <v>1540</v>
      </c>
      <c r="P92" s="3" t="s">
        <v>1407</v>
      </c>
    </row>
    <row r="93" spans="1:16" x14ac:dyDescent="0.25">
      <c r="A93" s="2" t="s">
        <v>1410</v>
      </c>
      <c r="B93" s="3" t="s">
        <v>29</v>
      </c>
      <c r="C93" s="23" t="s">
        <v>50</v>
      </c>
      <c r="D93" s="2" t="s">
        <v>1411</v>
      </c>
      <c r="E93" s="17">
        <v>42262</v>
      </c>
      <c r="F93" s="2" t="s">
        <v>1412</v>
      </c>
      <c r="G93" s="2" t="s">
        <v>1413</v>
      </c>
      <c r="H93" s="17">
        <v>42270</v>
      </c>
      <c r="I93" s="2" t="s">
        <v>69</v>
      </c>
      <c r="J93" s="11" t="s">
        <v>1100</v>
      </c>
      <c r="K93" s="11" t="s">
        <v>1223</v>
      </c>
      <c r="L93" s="10">
        <v>3033.77</v>
      </c>
      <c r="M93" s="2">
        <v>3.5</v>
      </c>
      <c r="N93" s="2" t="s">
        <v>60</v>
      </c>
      <c r="O93" s="16">
        <v>2835</v>
      </c>
      <c r="P93" s="3" t="s">
        <v>1414</v>
      </c>
    </row>
    <row r="94" spans="1:16" x14ac:dyDescent="0.25">
      <c r="A94" s="2" t="s">
        <v>1415</v>
      </c>
      <c r="B94" s="3" t="s">
        <v>102</v>
      </c>
      <c r="C94" s="2" t="s">
        <v>52</v>
      </c>
      <c r="D94" s="2" t="s">
        <v>1416</v>
      </c>
      <c r="E94" s="17">
        <v>42263</v>
      </c>
      <c r="F94" s="2" t="s">
        <v>1417</v>
      </c>
      <c r="G94" s="2" t="s">
        <v>1418</v>
      </c>
      <c r="H94" s="17">
        <v>42270</v>
      </c>
      <c r="I94" s="2" t="s">
        <v>60</v>
      </c>
      <c r="J94" s="2" t="s">
        <v>60</v>
      </c>
      <c r="K94" s="2" t="s">
        <v>60</v>
      </c>
      <c r="L94" s="2" t="s">
        <v>60</v>
      </c>
      <c r="M94" s="2">
        <v>3.5</v>
      </c>
      <c r="N94" s="2" t="s">
        <v>60</v>
      </c>
      <c r="O94" s="66">
        <f>O93</f>
        <v>2835</v>
      </c>
      <c r="P94" s="3" t="s">
        <v>1419</v>
      </c>
    </row>
    <row r="95" spans="1:16" x14ac:dyDescent="0.25">
      <c r="A95" s="2" t="s">
        <v>1420</v>
      </c>
      <c r="B95" s="3" t="s">
        <v>28</v>
      </c>
      <c r="C95" s="2" t="s">
        <v>49</v>
      </c>
      <c r="D95" s="2" t="s">
        <v>1421</v>
      </c>
      <c r="E95" s="17">
        <v>42263</v>
      </c>
      <c r="F95" s="2" t="s">
        <v>1422</v>
      </c>
      <c r="G95" s="2" t="s">
        <v>1423</v>
      </c>
      <c r="H95" s="17">
        <v>42268</v>
      </c>
      <c r="I95" s="2" t="s">
        <v>909</v>
      </c>
      <c r="J95" s="11" t="s">
        <v>1283</v>
      </c>
      <c r="K95" s="11" t="s">
        <v>1284</v>
      </c>
      <c r="L95" s="2" t="s">
        <v>60</v>
      </c>
      <c r="M95" s="2">
        <v>2.5</v>
      </c>
      <c r="N95" s="34">
        <v>1072.5</v>
      </c>
      <c r="O95" s="2" t="s">
        <v>60</v>
      </c>
      <c r="P95" s="3" t="s">
        <v>1424</v>
      </c>
    </row>
    <row r="96" spans="1:16" x14ac:dyDescent="0.25">
      <c r="A96" s="2" t="s">
        <v>1425</v>
      </c>
      <c r="B96" s="3" t="s">
        <v>308</v>
      </c>
      <c r="C96" s="2" t="s">
        <v>309</v>
      </c>
      <c r="D96" s="2" t="s">
        <v>1426</v>
      </c>
      <c r="E96" s="17">
        <v>42263</v>
      </c>
      <c r="F96" s="2" t="s">
        <v>1427</v>
      </c>
      <c r="G96" s="2" t="s">
        <v>1428</v>
      </c>
      <c r="H96" s="17">
        <v>42268</v>
      </c>
      <c r="I96" s="2" t="s">
        <v>909</v>
      </c>
      <c r="J96" s="11" t="s">
        <v>1283</v>
      </c>
      <c r="K96" s="11" t="s">
        <v>1356</v>
      </c>
      <c r="L96" s="2" t="s">
        <v>60</v>
      </c>
      <c r="M96" s="2">
        <v>1.5</v>
      </c>
      <c r="N96" s="16">
        <v>330</v>
      </c>
      <c r="O96" s="2" t="s">
        <v>60</v>
      </c>
      <c r="P96" s="3" t="s">
        <v>1429</v>
      </c>
    </row>
    <row r="97" spans="1:16" x14ac:dyDescent="0.25">
      <c r="A97" s="2" t="s">
        <v>1430</v>
      </c>
      <c r="B97" s="4" t="s">
        <v>359</v>
      </c>
      <c r="C97" s="23" t="s">
        <v>360</v>
      </c>
      <c r="D97" s="2" t="s">
        <v>1431</v>
      </c>
      <c r="E97" s="17">
        <v>42269</v>
      </c>
      <c r="F97" s="2" t="s">
        <v>1432</v>
      </c>
      <c r="G97" s="23" t="s">
        <v>1433</v>
      </c>
      <c r="H97" s="17">
        <v>42268</v>
      </c>
      <c r="I97" s="2" t="s">
        <v>1434</v>
      </c>
      <c r="J97" s="11" t="s">
        <v>1435</v>
      </c>
      <c r="K97" s="11" t="s">
        <v>1436</v>
      </c>
      <c r="L97" s="2" t="s">
        <v>60</v>
      </c>
      <c r="M97" s="2">
        <v>4.5</v>
      </c>
      <c r="N97" s="16">
        <v>990</v>
      </c>
      <c r="O97" s="2" t="s">
        <v>60</v>
      </c>
      <c r="P97" s="3" t="s">
        <v>1437</v>
      </c>
    </row>
    <row r="98" spans="1:16" x14ac:dyDescent="0.25">
      <c r="A98" s="2" t="s">
        <v>1438</v>
      </c>
      <c r="B98" s="3" t="s">
        <v>1063</v>
      </c>
      <c r="C98" s="2" t="s">
        <v>1064</v>
      </c>
      <c r="D98" s="2" t="s">
        <v>1439</v>
      </c>
      <c r="E98" s="17">
        <v>42249</v>
      </c>
      <c r="F98" s="2" t="s">
        <v>1440</v>
      </c>
      <c r="G98" s="2" t="s">
        <v>1441</v>
      </c>
      <c r="H98" s="17">
        <v>42261</v>
      </c>
      <c r="I98" s="11" t="s">
        <v>616</v>
      </c>
      <c r="J98" s="11" t="s">
        <v>1442</v>
      </c>
      <c r="K98" s="11" t="s">
        <v>1443</v>
      </c>
      <c r="L98" s="10" t="s">
        <v>1444</v>
      </c>
      <c r="M98" s="2">
        <v>2.5</v>
      </c>
      <c r="N98" s="10">
        <v>770</v>
      </c>
      <c r="O98" s="2" t="s">
        <v>60</v>
      </c>
      <c r="P98" s="3" t="s">
        <v>1445</v>
      </c>
    </row>
    <row r="99" spans="1:16" x14ac:dyDescent="0.25">
      <c r="A99" s="2" t="s">
        <v>1446</v>
      </c>
      <c r="B99" s="3" t="s">
        <v>29</v>
      </c>
      <c r="C99" s="23" t="s">
        <v>50</v>
      </c>
      <c r="D99" s="2" t="s">
        <v>1447</v>
      </c>
      <c r="E99" s="17">
        <v>42264</v>
      </c>
      <c r="F99" s="2" t="s">
        <v>1448</v>
      </c>
      <c r="G99" s="2" t="s">
        <v>1449</v>
      </c>
      <c r="H99" s="17">
        <v>42268</v>
      </c>
      <c r="I99" s="2" t="s">
        <v>60</v>
      </c>
      <c r="J99" s="2" t="s">
        <v>60</v>
      </c>
      <c r="K99" s="2" t="s">
        <v>60</v>
      </c>
      <c r="L99" s="2" t="s">
        <v>60</v>
      </c>
      <c r="M99" s="2">
        <v>5.5</v>
      </c>
      <c r="N99" s="2" t="s">
        <v>60</v>
      </c>
      <c r="O99" s="10">
        <v>4455</v>
      </c>
      <c r="P99" s="3" t="s">
        <v>1450</v>
      </c>
    </row>
    <row r="100" spans="1:16" x14ac:dyDescent="0.25">
      <c r="A100" s="2" t="s">
        <v>1451</v>
      </c>
      <c r="B100" s="3" t="s">
        <v>90</v>
      </c>
      <c r="C100" s="2" t="s">
        <v>91</v>
      </c>
      <c r="D100" s="2" t="s">
        <v>1452</v>
      </c>
      <c r="E100" s="2" t="s">
        <v>1453</v>
      </c>
      <c r="F100" s="2" t="s">
        <v>1454</v>
      </c>
      <c r="G100" s="2" t="s">
        <v>1455</v>
      </c>
      <c r="H100" s="17">
        <v>42275</v>
      </c>
      <c r="I100" s="2" t="s">
        <v>987</v>
      </c>
      <c r="J100" s="11" t="s">
        <v>1091</v>
      </c>
      <c r="K100" s="11" t="s">
        <v>1456</v>
      </c>
      <c r="L100" s="16">
        <v>1983.25</v>
      </c>
      <c r="M100" s="2">
        <v>8.5</v>
      </c>
      <c r="N100" s="2" t="s">
        <v>60</v>
      </c>
      <c r="O100" s="8">
        <v>3740</v>
      </c>
      <c r="P100" s="3" t="s">
        <v>1457</v>
      </c>
    </row>
    <row r="101" spans="1:16" x14ac:dyDescent="0.25">
      <c r="A101" s="2" t="s">
        <v>1451</v>
      </c>
      <c r="B101" s="3" t="s">
        <v>1458</v>
      </c>
      <c r="C101" s="2" t="s">
        <v>97</v>
      </c>
      <c r="D101" s="2" t="s">
        <v>1452</v>
      </c>
      <c r="E101" s="2" t="str">
        <f>E100</f>
        <v>17/092015</v>
      </c>
      <c r="F101" s="2" t="s">
        <v>1459</v>
      </c>
      <c r="G101" s="2" t="s">
        <v>232</v>
      </c>
      <c r="H101" s="17">
        <v>42275</v>
      </c>
      <c r="I101" s="2" t="s">
        <v>987</v>
      </c>
      <c r="J101" s="11" t="s">
        <v>1091</v>
      </c>
      <c r="K101" s="11" t="s">
        <v>1456</v>
      </c>
      <c r="L101" s="16">
        <v>1983.25</v>
      </c>
      <c r="M101" s="2">
        <v>8.5</v>
      </c>
      <c r="N101" s="3"/>
      <c r="O101" s="66">
        <f>O100</f>
        <v>3740</v>
      </c>
      <c r="P101" s="3" t="str">
        <f>P100</f>
        <v>PARTICIPAR DO CURSO " PRACTITIONER" NA CIDADE DE  MONTE VERDE/MG, NOS DIAS  10 A 18/10/15</v>
      </c>
    </row>
    <row r="102" spans="1:16" x14ac:dyDescent="0.25">
      <c r="A102" s="2" t="s">
        <v>1363</v>
      </c>
      <c r="B102" s="4" t="s">
        <v>30</v>
      </c>
      <c r="C102" s="23" t="s">
        <v>51</v>
      </c>
      <c r="D102" s="2" t="s">
        <v>1364</v>
      </c>
      <c r="E102" s="17">
        <v>42270</v>
      </c>
      <c r="F102" s="2" t="s">
        <v>1365</v>
      </c>
      <c r="G102" s="2" t="s">
        <v>1460</v>
      </c>
      <c r="H102" s="17">
        <v>42276</v>
      </c>
      <c r="I102" s="2" t="s">
        <v>60</v>
      </c>
      <c r="J102" s="2" t="s">
        <v>60</v>
      </c>
      <c r="K102" s="2" t="s">
        <v>60</v>
      </c>
      <c r="L102" s="2" t="s">
        <v>60</v>
      </c>
      <c r="M102" s="2">
        <v>5.5</v>
      </c>
      <c r="N102" s="3"/>
      <c r="O102" s="10">
        <v>4455</v>
      </c>
      <c r="P102" s="3" t="s">
        <v>1461</v>
      </c>
    </row>
  </sheetData>
  <mergeCells count="17">
    <mergeCell ref="A1:P1"/>
    <mergeCell ref="A2:P2"/>
    <mergeCell ref="A3:A5"/>
    <mergeCell ref="B3:B5"/>
    <mergeCell ref="C3:C5"/>
    <mergeCell ref="D3:E4"/>
    <mergeCell ref="F3:F5"/>
    <mergeCell ref="G3:G5"/>
    <mergeCell ref="H3:H5"/>
    <mergeCell ref="I3:L3"/>
    <mergeCell ref="M3:O3"/>
    <mergeCell ref="P3:P5"/>
    <mergeCell ref="I4:I5"/>
    <mergeCell ref="J4:K4"/>
    <mergeCell ref="L4:L5"/>
    <mergeCell ref="M4:M5"/>
    <mergeCell ref="N4:O4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Jan-2015</vt:lpstr>
      <vt:lpstr>Fev-2015</vt:lpstr>
      <vt:lpstr>Mar-2015</vt:lpstr>
      <vt:lpstr>Abr-2015</vt:lpstr>
      <vt:lpstr>Mai-2015</vt:lpstr>
      <vt:lpstr>Jun-2015</vt:lpstr>
      <vt:lpstr>Jul-2015</vt:lpstr>
      <vt:lpstr>Ago-2015</vt:lpstr>
      <vt:lpstr>Set-2015</vt:lpstr>
      <vt:lpstr>Out-2015</vt:lpstr>
      <vt:lpstr>Nov-2015</vt:lpstr>
      <vt:lpstr>Dez-2015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Jaqueline Darc do N. Barbosa</dc:creator>
  <cp:lastModifiedBy>Valney da Gama Costa</cp:lastModifiedBy>
  <cp:lastPrinted>2014-02-27T10:53:17Z</cp:lastPrinted>
  <dcterms:created xsi:type="dcterms:W3CDTF">2014-02-14T13:24:25Z</dcterms:created>
  <dcterms:modified xsi:type="dcterms:W3CDTF">2016-03-21T14:00:18Z</dcterms:modified>
</cp:coreProperties>
</file>